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mhsanchezf_dane_gov_co/Documents/Escritorio/DIMPE/Coordinación Servicios/ETUP/Productos/2023/Productos II trim_2023/"/>
    </mc:Choice>
  </mc:AlternateContent>
  <xr:revisionPtr revIDLastSave="1" documentId="8_{06D7C2C6-2D5F-4EB8-8E4D-967B63FFED00}" xr6:coauthVersionLast="47" xr6:coauthVersionMax="47" xr10:uidLastSave="{8BD9CF51-0927-4578-98D4-CEDBF0D0E03F}"/>
  <bookViews>
    <workbookView xWindow="-120" yWindow="-120" windowWidth="20730" windowHeight="11040" tabRatio="815" xr2:uid="{00000000-000D-0000-FFFF-FFFF00000000}"/>
  </bookViews>
  <sheets>
    <sheet name="Índice" sheetId="519" r:id="rId1"/>
    <sheet name="Anexo 1" sheetId="522" r:id="rId2"/>
    <sheet name="Anexo 2" sheetId="523" r:id="rId3"/>
    <sheet name="Anexo 3" sheetId="52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522" l="1"/>
  <c r="AN34" i="522" s="1"/>
  <c r="BB34" i="522" s="1"/>
  <c r="A101" i="523"/>
  <c r="Z100" i="523" s="1"/>
  <c r="AN100" i="523" s="1"/>
  <c r="BB100" i="523" s="1"/>
  <c r="A15" i="51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F297D4-D0D2-4316-BDA2-6FD3B4E70425}" keepAlive="1" name="TRIMESTRAL ETUP" type="5" refreshedVersion="8" background="1">
    <dbPr connection="Provider=MSOLAP.8;Integrated Security=ClaimsToken;Persist Security Info=True;Initial Catalog=sobe_wowvirtualserver-d3a42f84-ee81-4ccc-bf75-e8e042572825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<sst xmlns="http://schemas.openxmlformats.org/spreadsheetml/2006/main" count="1061" uniqueCount="143">
  <si>
    <t>1.</t>
  </si>
  <si>
    <t>2.</t>
  </si>
  <si>
    <t>3.</t>
  </si>
  <si>
    <t>Movimiento del parque urbano automotor y pasajeros transportados, según áreas metropolitanas y ciudades</t>
  </si>
  <si>
    <t>Movimiento del transporte tradicional, según áreas metropolitanas, ciudades y nivel de servicio</t>
  </si>
  <si>
    <t>Movimiento de Sistemas Integrados de Transporte Masivo, Metro y Cable, según áreas metropolitanas, ciudades y nivel de servicio</t>
  </si>
  <si>
    <t>ENCUESTA DE TRANSPORTE URBANO DE PASAJEROS - ETUP</t>
  </si>
  <si>
    <t>Áreas Metropolitanas y Ciudades</t>
  </si>
  <si>
    <t>Promedio mensual de vehículos afiliados</t>
  </si>
  <si>
    <t>Promedio mensual  de vehículos en servicio</t>
  </si>
  <si>
    <t>Total pasajeros transportados (miles)</t>
  </si>
  <si>
    <t>Variación anual</t>
  </si>
  <si>
    <t>Total general</t>
  </si>
  <si>
    <r>
      <t>Área Metropolitana de Barranquilla</t>
    </r>
    <r>
      <rPr>
        <vertAlign val="superscript"/>
        <sz val="9"/>
        <rFont val="Segoe UI"/>
        <family val="2"/>
      </rPr>
      <t>1</t>
    </r>
  </si>
  <si>
    <r>
      <t>Área Metropolitana de Bogotá</t>
    </r>
    <r>
      <rPr>
        <vertAlign val="superscript"/>
        <sz val="9"/>
        <rFont val="Segoe UI"/>
        <family val="2"/>
      </rPr>
      <t>2</t>
    </r>
  </si>
  <si>
    <r>
      <t>Área Metropolitana de Bucaramanga</t>
    </r>
    <r>
      <rPr>
        <vertAlign val="superscript"/>
        <sz val="9"/>
        <rFont val="Segoe UI"/>
        <family val="2"/>
      </rPr>
      <t>3</t>
    </r>
  </si>
  <si>
    <r>
      <t>Área Metropolitana de Cali</t>
    </r>
    <r>
      <rPr>
        <vertAlign val="superscript"/>
        <sz val="9"/>
        <rFont val="Segoe UI"/>
        <family val="2"/>
      </rPr>
      <t>4</t>
    </r>
  </si>
  <si>
    <r>
      <t>Área Metropolitana de Cúcuta</t>
    </r>
    <r>
      <rPr>
        <vertAlign val="superscript"/>
        <sz val="9"/>
        <rFont val="Segoe UI"/>
        <family val="2"/>
      </rPr>
      <t>5</t>
    </r>
  </si>
  <si>
    <r>
      <t>Área Metropolitana de Manizales</t>
    </r>
    <r>
      <rPr>
        <vertAlign val="superscript"/>
        <sz val="9"/>
        <rFont val="Segoe UI"/>
        <family val="2"/>
      </rPr>
      <t>6</t>
    </r>
  </si>
  <si>
    <r>
      <t>Área Metropolitana de Medellín</t>
    </r>
    <r>
      <rPr>
        <vertAlign val="superscript"/>
        <sz val="9"/>
        <rFont val="Segoe UI"/>
        <family val="2"/>
      </rPr>
      <t>7</t>
    </r>
  </si>
  <si>
    <r>
      <t>Área Metropolitana de Pereira</t>
    </r>
    <r>
      <rPr>
        <vertAlign val="superscript"/>
        <sz val="9"/>
        <rFont val="Segoe UI"/>
        <family val="2"/>
      </rPr>
      <t>8</t>
    </r>
  </si>
  <si>
    <t>Armenia</t>
  </si>
  <si>
    <t>Cartagena</t>
  </si>
  <si>
    <t>Florencia</t>
  </si>
  <si>
    <t>Ibagué</t>
  </si>
  <si>
    <t>Montería</t>
  </si>
  <si>
    <t>Neiva</t>
  </si>
  <si>
    <t>Pasto</t>
  </si>
  <si>
    <t>Popayán</t>
  </si>
  <si>
    <t>Quibdó</t>
  </si>
  <si>
    <t>Santa Marta</t>
  </si>
  <si>
    <t>Sincelejo**</t>
  </si>
  <si>
    <t>Sincelejo</t>
  </si>
  <si>
    <t>Tunja</t>
  </si>
  <si>
    <t>Valledupar</t>
  </si>
  <si>
    <t>Villavicencio</t>
  </si>
  <si>
    <t>* Incluye Transmilenio, Megabús, Mio, Cable, Metrolínea, Transmetro y Metro.</t>
  </si>
  <si>
    <t>** Para el dominio geográfico en el periodo de estudio no se presentó oferta del servicio.</t>
  </si>
  <si>
    <t>/ No puede calcularse variación por no registrarse valor en el periodo base.</t>
  </si>
  <si>
    <r>
      <rPr>
        <vertAlign val="superscript"/>
        <sz val="9"/>
        <color indexed="8"/>
        <rFont val="Segoe UI"/>
        <family val="2"/>
      </rPr>
      <t>P:</t>
    </r>
    <r>
      <rPr>
        <sz val="9"/>
        <color indexed="8"/>
        <rFont val="Segoe UI"/>
        <family val="2"/>
      </rPr>
      <t xml:space="preserve"> Cifra provisional.</t>
    </r>
  </si>
  <si>
    <r>
      <rPr>
        <b/>
        <sz val="8"/>
        <color indexed="8"/>
        <rFont val="Segoe UI"/>
        <family val="2"/>
      </rPr>
      <t xml:space="preserve">Fuente: </t>
    </r>
    <r>
      <rPr>
        <sz val="8"/>
        <color indexed="8"/>
        <rFont val="Segoe UI"/>
        <family val="2"/>
      </rPr>
      <t>DANE, ETUP</t>
    </r>
  </si>
  <si>
    <r>
      <rPr>
        <vertAlign val="superscript"/>
        <sz val="8"/>
        <color indexed="8"/>
        <rFont val="Segoe UI"/>
        <family val="2"/>
      </rPr>
      <t xml:space="preserve">1 </t>
    </r>
    <r>
      <rPr>
        <sz val="8"/>
        <color indexed="8"/>
        <rFont val="Segoe UI"/>
        <family val="2"/>
      </rPr>
      <t>Barranquilla, Malambo y Soledad.</t>
    </r>
  </si>
  <si>
    <r>
      <rPr>
        <vertAlign val="superscript"/>
        <sz val="8"/>
        <color indexed="8"/>
        <rFont val="Segoe UI"/>
        <family val="2"/>
      </rPr>
      <t>2</t>
    </r>
    <r>
      <rPr>
        <sz val="8"/>
        <color indexed="8"/>
        <rFont val="Segoe UI"/>
        <family val="2"/>
      </rPr>
      <t xml:space="preserve"> Bogotá y los municipios de Cundinamarca: Cajicá, Cota, Chía, Funza, Gachancipá, Madrid, Mosquera, Sibaté, Soacha, Tabio, Tenjo, Tocancipá y Zipaquirá.</t>
    </r>
  </si>
  <si>
    <r>
      <rPr>
        <vertAlign val="superscript"/>
        <sz val="8"/>
        <color indexed="8"/>
        <rFont val="Segoe UI"/>
        <family val="2"/>
      </rPr>
      <t>3</t>
    </r>
    <r>
      <rPr>
        <sz val="8"/>
        <color indexed="8"/>
        <rFont val="Segoe UI"/>
        <family val="2"/>
      </rPr>
      <t xml:space="preserve"> Bucaramanga, Floridablanca, Girón y Piedecuesta</t>
    </r>
  </si>
  <si>
    <r>
      <rPr>
        <vertAlign val="superscript"/>
        <sz val="8"/>
        <color indexed="8"/>
        <rFont val="Segoe UI"/>
        <family val="2"/>
      </rPr>
      <t xml:space="preserve">4 </t>
    </r>
    <r>
      <rPr>
        <sz val="8"/>
        <color indexed="8"/>
        <rFont val="Segoe UI"/>
        <family val="2"/>
      </rPr>
      <t xml:space="preserve">Cali, Jamundí, Palmira y Yumbo. </t>
    </r>
  </si>
  <si>
    <r>
      <rPr>
        <vertAlign val="superscript"/>
        <sz val="8"/>
        <color indexed="8"/>
        <rFont val="Segoe UI"/>
        <family val="2"/>
      </rPr>
      <t>5</t>
    </r>
    <r>
      <rPr>
        <sz val="8"/>
        <color indexed="8"/>
        <rFont val="Segoe UI"/>
        <family val="2"/>
      </rPr>
      <t xml:space="preserve"> Cúcuta, Los Patíos y Villa del Rosario. </t>
    </r>
  </si>
  <si>
    <r>
      <rPr>
        <vertAlign val="superscript"/>
        <sz val="8"/>
        <color indexed="8"/>
        <rFont val="Segoe UI"/>
        <family val="2"/>
      </rPr>
      <t>6</t>
    </r>
    <r>
      <rPr>
        <sz val="8"/>
        <color indexed="8"/>
        <rFont val="Segoe UI"/>
        <family val="2"/>
      </rPr>
      <t>. Manizales y Chinchiná.</t>
    </r>
  </si>
  <si>
    <r>
      <rPr>
        <vertAlign val="superscript"/>
        <sz val="8"/>
        <color indexed="8"/>
        <rFont val="Segoe UI"/>
        <family val="2"/>
      </rPr>
      <t xml:space="preserve">7. </t>
    </r>
    <r>
      <rPr>
        <sz val="8"/>
        <color indexed="8"/>
        <rFont val="Segoe UI"/>
        <family val="2"/>
      </rPr>
      <t>Medellín, Barbosa, Bello, Caldas, Copacabana, Envigado, Girardota, Itagüí, La Estrella, Sabaneta.</t>
    </r>
  </si>
  <si>
    <r>
      <rPr>
        <vertAlign val="superscript"/>
        <sz val="8"/>
        <color indexed="8"/>
        <rFont val="Segoe UI"/>
        <family val="2"/>
      </rPr>
      <t>8.</t>
    </r>
    <r>
      <rPr>
        <sz val="8"/>
        <color indexed="8"/>
        <rFont val="Segoe UI"/>
        <family val="2"/>
      </rPr>
      <t xml:space="preserve"> Pereira, La Virginia y Dosquebradas.</t>
    </r>
  </si>
  <si>
    <r>
      <rPr>
        <vertAlign val="superscript"/>
        <sz val="8"/>
        <color indexed="8"/>
        <rFont val="Segoe UI"/>
        <family val="2"/>
      </rPr>
      <t>P:</t>
    </r>
    <r>
      <rPr>
        <sz val="8"/>
        <color indexed="8"/>
        <rFont val="Segoe UI"/>
        <family val="2"/>
      </rPr>
      <t xml:space="preserve"> Cifra provisional.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</si>
  <si>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ETUP</t>
    </r>
  </si>
  <si>
    <r>
      <rPr>
        <vertAlign val="superscript"/>
        <sz val="8"/>
        <color indexed="8"/>
        <rFont val="Segoe UI"/>
        <family val="2"/>
      </rPr>
      <t>8.</t>
    </r>
    <r>
      <rPr>
        <sz val="8"/>
        <color indexed="8"/>
        <rFont val="Segoe UI"/>
        <family val="2"/>
      </rPr>
      <t xml:space="preserve"> Pereira y Dosquebradas.</t>
    </r>
  </si>
  <si>
    <r>
      <rPr>
        <vertAlign val="superscript"/>
        <sz val="8"/>
        <color indexed="8"/>
        <rFont val="Segoe UI"/>
        <family val="2"/>
      </rPr>
      <t xml:space="preserve">5 </t>
    </r>
    <r>
      <rPr>
        <sz val="8"/>
        <color indexed="8"/>
        <rFont val="Segoe UI"/>
        <family val="2"/>
      </rPr>
      <t xml:space="preserve">Cúcuta, Los Patíos y Villa del Rosario. </t>
    </r>
  </si>
  <si>
    <t>Total transporte tradicional</t>
  </si>
  <si>
    <t xml:space="preserve">Buses </t>
  </si>
  <si>
    <t>Busetas</t>
  </si>
  <si>
    <t>Microbuses-Colectivos</t>
  </si>
  <si>
    <r>
      <t>Área Metropolitana de Barranquilla</t>
    </r>
    <r>
      <rPr>
        <b/>
        <vertAlign val="superscript"/>
        <sz val="9"/>
        <rFont val="Segoe UI"/>
        <family val="2"/>
      </rPr>
      <t>1</t>
    </r>
  </si>
  <si>
    <r>
      <t>Área Metropolitana de Bogotá</t>
    </r>
    <r>
      <rPr>
        <b/>
        <vertAlign val="superscript"/>
        <sz val="9"/>
        <rFont val="Segoe UI"/>
        <family val="2"/>
      </rPr>
      <t>2</t>
    </r>
  </si>
  <si>
    <r>
      <t>Área Metropolitana de Bucaramanga</t>
    </r>
    <r>
      <rPr>
        <b/>
        <vertAlign val="superscript"/>
        <sz val="9"/>
        <rFont val="Segoe UI"/>
        <family val="2"/>
      </rPr>
      <t>3</t>
    </r>
  </si>
  <si>
    <r>
      <t>Área Metropolitana de Cali</t>
    </r>
    <r>
      <rPr>
        <b/>
        <vertAlign val="superscript"/>
        <sz val="9"/>
        <rFont val="Segoe UI"/>
        <family val="2"/>
      </rPr>
      <t>4</t>
    </r>
  </si>
  <si>
    <r>
      <t>Área Metropolitana de Cúcuta</t>
    </r>
    <r>
      <rPr>
        <b/>
        <vertAlign val="superscript"/>
        <sz val="9"/>
        <rFont val="Segoe UI"/>
        <family val="2"/>
      </rPr>
      <t>5</t>
    </r>
  </si>
  <si>
    <r>
      <t>Área Metropolitana de Manizales</t>
    </r>
    <r>
      <rPr>
        <b/>
        <vertAlign val="superscript"/>
        <sz val="9"/>
        <rFont val="Segoe UI"/>
        <family val="2"/>
      </rPr>
      <t>6</t>
    </r>
  </si>
  <si>
    <r>
      <t>Área Metropolitana de Medellín</t>
    </r>
    <r>
      <rPr>
        <b/>
        <vertAlign val="superscript"/>
        <sz val="9"/>
        <rFont val="Segoe UI"/>
        <family val="2"/>
      </rPr>
      <t>7</t>
    </r>
  </si>
  <si>
    <r>
      <t>Área Metropolitana de Pereira</t>
    </r>
    <r>
      <rPr>
        <b/>
        <vertAlign val="superscript"/>
        <sz val="9"/>
        <rFont val="Segoe UI"/>
        <family val="2"/>
      </rPr>
      <t>8</t>
    </r>
  </si>
  <si>
    <r>
      <t>Neiva</t>
    </r>
    <r>
      <rPr>
        <b/>
        <vertAlign val="superscript"/>
        <sz val="9"/>
        <rFont val="Segoe UI"/>
        <family val="2"/>
      </rPr>
      <t>9</t>
    </r>
  </si>
  <si>
    <r>
      <t xml:space="preserve">Fuente: </t>
    </r>
    <r>
      <rPr>
        <sz val="9"/>
        <color indexed="8"/>
        <rFont val="Segoe UI"/>
        <family val="2"/>
      </rPr>
      <t>DANE, ETUP</t>
    </r>
  </si>
  <si>
    <r>
      <t xml:space="preserve">Fuente: </t>
    </r>
    <r>
      <rPr>
        <sz val="8"/>
        <color indexed="8"/>
        <rFont val="Segoe UI"/>
        <family val="2"/>
      </rPr>
      <t>DANE, ETUP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</si>
  <si>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 xml:space="preserve"> Cifra provisional</t>
    </r>
  </si>
  <si>
    <t>Total SITM, Metro y Cable</t>
  </si>
  <si>
    <t>SITM Alimentador</t>
  </si>
  <si>
    <t>SITM Padrón</t>
  </si>
  <si>
    <t>SITM Troncal</t>
  </si>
  <si>
    <t>SITM Zonal y Complementario</t>
  </si>
  <si>
    <t>SITM Cable***</t>
  </si>
  <si>
    <t>Área Metropolitana de Bucaramanga</t>
  </si>
  <si>
    <r>
      <t>Área Metropolitana de Cali</t>
    </r>
    <r>
      <rPr>
        <b/>
        <vertAlign val="superscript"/>
        <sz val="9"/>
        <rFont val="Segoe UI"/>
        <family val="2"/>
      </rPr>
      <t>3</t>
    </r>
  </si>
  <si>
    <t>Cable</t>
  </si>
  <si>
    <t xml:space="preserve">SITM Padrón y Complementario naranja </t>
  </si>
  <si>
    <t>Área Metropolitana de Manizales</t>
  </si>
  <si>
    <t>Área Metropolitana de Medellín</t>
  </si>
  <si>
    <t>Metro</t>
  </si>
  <si>
    <r>
      <t>SITM</t>
    </r>
    <r>
      <rPr>
        <vertAlign val="superscript"/>
        <sz val="9"/>
        <rFont val="Segoe UI"/>
        <family val="2"/>
      </rPr>
      <t>4</t>
    </r>
  </si>
  <si>
    <t>Tranvía de Ayacucho</t>
  </si>
  <si>
    <t>Área Metropolitana de Pereira</t>
  </si>
  <si>
    <r>
      <rPr>
        <sz val="9"/>
        <color indexed="8"/>
        <rFont val="Segoe UI"/>
        <family val="2"/>
      </rPr>
      <t>¹ Corresponde al total de pasajeros movilizados en alimentador, padrón y troncal. Se totaliza el número de pasajeros debido a que se puede subestimar al desagregarlo.</t>
    </r>
  </si>
  <si>
    <r>
      <rPr>
        <sz val="9"/>
        <color indexed="8"/>
        <rFont val="Segoe UI"/>
        <family val="2"/>
      </rPr>
      <t>² Incluye pasajeros transportados en buses alimentadores para Transmilenio en Bogotá. Los pasajeros movilizados en padrón no se desagregan debido a que por efecto de la operación del sistema se encuentran contabilizados en troncal.</t>
    </r>
  </si>
  <si>
    <t>³ El SITM Padrón y complementario naranja muestra la información agregada para estos dos tipos de vehículos, ya que por la dinámica del sistema no es posible desagregarla.</t>
  </si>
  <si>
    <t xml:space="preserve">  Se aclara que los complementarios naranja fueron retirados de servicio desde junio de 2014.</t>
  </si>
  <si>
    <r>
      <rPr>
        <vertAlign val="superscript"/>
        <sz val="9"/>
        <rFont val="Segoe UI"/>
        <family val="2"/>
      </rPr>
      <t>4</t>
    </r>
    <r>
      <rPr>
        <sz val="9"/>
        <rFont val="Segoe UI"/>
        <family val="2"/>
      </rPr>
      <t xml:space="preserve"> Corresponde a los pasajeros movilizados en alimentador, padrón y troncal</t>
    </r>
  </si>
  <si>
    <t>***  TransMiCable fue inaugurado el 27 de diciembre de 2018 e inició operaciones el 29 de diciembre del mismo año.</t>
  </si>
  <si>
    <t xml:space="preserve">*** TransMiCable fue inaugurado el 27 de diciembre de 2018 e inició operaciones el 29 de diciembre del mismo año. </t>
  </si>
  <si>
    <r>
      <t>Tunja</t>
    </r>
    <r>
      <rPr>
        <b/>
        <vertAlign val="superscript"/>
        <sz val="9"/>
        <rFont val="Segoe UI"/>
        <family val="2"/>
      </rPr>
      <t>11</t>
    </r>
  </si>
  <si>
    <r>
      <t>Quibdó</t>
    </r>
    <r>
      <rPr>
        <b/>
        <vertAlign val="superscript"/>
        <sz val="9"/>
        <rFont val="Segoe UI"/>
        <family val="2"/>
      </rPr>
      <t>10</t>
    </r>
  </si>
  <si>
    <t>Buses*</t>
  </si>
  <si>
    <t>Área Metropolitana de Barranquilla1</t>
  </si>
  <si>
    <t>Área Metropolitana de Bogotá2</t>
  </si>
  <si>
    <t>Área Metropolitana de Cali3</t>
  </si>
  <si>
    <t>SITM4</t>
  </si>
  <si>
    <t>Variación año corrido</t>
  </si>
  <si>
    <t>Variación doce meses</t>
  </si>
  <si>
    <t>Buses</t>
  </si>
  <si>
    <t>SantaMarta</t>
  </si>
  <si>
    <t>Total transporte tradicional*</t>
  </si>
  <si>
    <t>Variación cuatrienal</t>
  </si>
  <si>
    <r>
      <t>2023</t>
    </r>
    <r>
      <rPr>
        <b/>
        <vertAlign val="superscript"/>
        <sz val="9"/>
        <rFont val="Segoe UI"/>
        <family val="2"/>
      </rPr>
      <t>p</t>
    </r>
  </si>
  <si>
    <t>Variación trimestral</t>
  </si>
  <si>
    <t>* Por reserva estadística se agrega el tipo de vehículo padrón.</t>
  </si>
  <si>
    <t>8. Pereira, La Virginia y Dosquebradas.</t>
  </si>
  <si>
    <t>9.  Por reserva estadística se agregan los siguientes tipos de vehículos:  busetas y microbuses-colectivos.</t>
  </si>
  <si>
    <t>10. Por reserva estadística se agregan los siguientes tipos de vehículos:   bus y microbuses-colectivos.</t>
  </si>
  <si>
    <t>11. Por reserva estadística se agregan los siguientes tipos de vehículos:   bus, busetas y microbuses-colectivos.</t>
  </si>
  <si>
    <t>ANEXO ESTADÍSTICO</t>
  </si>
  <si>
    <t>2023p</t>
  </si>
  <si>
    <t>**</t>
  </si>
  <si>
    <t>/</t>
  </si>
  <si>
    <r>
      <t>Cable</t>
    </r>
    <r>
      <rPr>
        <vertAlign val="superscript"/>
        <sz val="9"/>
        <rFont val="Segoe UI"/>
        <family val="2"/>
      </rPr>
      <t>5</t>
    </r>
  </si>
  <si>
    <r>
      <rPr>
        <vertAlign val="superscript"/>
        <sz val="9"/>
        <rFont val="Segoe UI"/>
        <family val="2"/>
      </rPr>
      <t>5</t>
    </r>
    <r>
      <rPr>
        <sz val="9"/>
        <rFont val="Segoe UI"/>
        <family val="2"/>
      </rPr>
      <t xml:space="preserve"> El  Megacable de Pereira fue inaugurado el 30 de agosto del 2021 e inició la prestación del servicio el 20 de septiembre del 2021.</t>
    </r>
  </si>
  <si>
    <t>Actualizado el 14 de agosto de 2023.</t>
  </si>
  <si>
    <r>
      <t>ENCUESTA DE TRANSPORTE URBANO DE PASAJEROS ETUP
II TRIMESTRE 2023</t>
    </r>
    <r>
      <rPr>
        <b/>
        <vertAlign val="superscript"/>
        <sz val="12"/>
        <color rgb="FF404040"/>
        <rFont val="Segoe UI"/>
        <family val="2"/>
      </rPr>
      <t>p</t>
    </r>
  </si>
  <si>
    <t>¹ Corresponde al total de pasajeros movilizados en alimentador, padrón y troncal. Se totaliza el número de pasajeros debido a que se puede subestimar al desagregarlo.</t>
  </si>
  <si>
    <t>Anexo 1.2 Movimiento del parque urbano automotor y pasajeros transportados según áreas metropolitanas y ciudades* 
I Trimestre 2023 - II Trimestre 2023p
Variación trimestral</t>
  </si>
  <si>
    <t>Anexo 1.3 Movimiento del parque urbano automotor y pasajeros transportados según áreas metropolitanas y ciudades* 
II trimestre (2022 - 2023)p  
Variación año corrido</t>
  </si>
  <si>
    <t>Anexo 1.4  Movimiento del parque urbano automotor y pasajeros transportados según áreas metropolitanas y ciudades* 
II trimestre (2022 - 2023)p  
Variación doce meses</t>
  </si>
  <si>
    <t>I T 2023</t>
  </si>
  <si>
    <t>II T 2023p</t>
  </si>
  <si>
    <t>Anexo 2.3 Movimiento del transporte tradicional según áreas metropolitanas, ciudades y nivel de servicio 
II trimestre (2022 - 2023)p  
Variación año corrido</t>
  </si>
  <si>
    <t>Anexo 2.4 Movimiento del transporte tradicional según áreas metropolitanas, ciudades y nivel de servicio 
II trimestre (2022 - 2023)p  
Variación doce meses</t>
  </si>
  <si>
    <t>ANEXO 3.2 Movimiento de Sistemas Integrados de Transporte Masivo y Metro según áreas metropolitanas, ciudades y nivel de servicio 
I Trimestre 2023 - II Trimestre 2023pp
Variación trimestral</t>
  </si>
  <si>
    <t>ANEXO 3.3 Movimiento de Sistemas Integrados de Transporte Masivo y Metro según áreas metropolitanas, ciudades y nivel de servicio 
II trimestre (2022 - 2023)p  
Variación año corrido</t>
  </si>
  <si>
    <t>ANEXO 3.4 Movimiento de Sistemas Integrados de Transporte Masivo y Metro según áreas metropolitanas, ciudades y nivel de servicio 
II trimestre (2022 - 2023)p  
Variación doce meses</t>
  </si>
  <si>
    <t/>
  </si>
  <si>
    <t>inicio</t>
  </si>
  <si>
    <t>Nota metodológica:</t>
  </si>
  <si>
    <t>Variación anual = ((Valor mes año actual-valor mes año anterior)/(valor mes año anterior))*100</t>
  </si>
  <si>
    <t>Variación trimestral = ((Valor mes año actual-valor mes anterior año actual)/(valor mes anterior año actual))*100</t>
  </si>
  <si>
    <t>Variación año corrido=((valor de los meses transcurridos del año de referencia-valor de los mismos meses transcurridos del año anterior)/(valor de los meses transcurridos del año anterior))*100</t>
  </si>
  <si>
    <t>Variación acumulado doce meses: variación porcentual calculada entre los últimos 12 meses hasta el mes de referencia y el mismo período del año anterior</t>
  </si>
  <si>
    <t>Variación cuatrienal = ((Valor mes año actual-valor mes del cuarto año anterior)/(valor mes del cuarto año anterior))*100</t>
  </si>
  <si>
    <t>Anexo 2.1 Movimiento del transporte tradicional según áreas metropolitanas, ciudades y nivel de servicio
II trimestre (2019 - 2023) p
Variación trimestral, anual, cuatrienal, año corrido y doce meses.</t>
  </si>
  <si>
    <t>Anexo 1.1 Movimiento del parque urbano automotor y pasajeros transportados según áreas metropolitanas y ciudades*
II trimestre (2019 - 2023) p
Variación trimestral, anual, cuatrienal, año corrido y doce meses.</t>
  </si>
  <si>
    <t>Anexo 2.2 Movimiento del transporte tradicional según áreas metropolitanas, ciudades y nivel de servicio 
I Trimestre 2023 - II Trimestre 2023pp
Variación trimestral</t>
  </si>
  <si>
    <t>ANEXO 3.1 Movimiento de Sistemas Integrados de Transporte Masivo, Metro y Cable según áreas metropolitanas, ciudades y nivel de servicio 
 II trimestre (2019 - 2023) p  
Variación trimestral, anual, cuatrienal, año corrido y doce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</si>
</sst>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  <numFmt numFmtId="168" formatCode="0.0%"/>
    <numFmt numFmtId="169" formatCode="_-* #,##0_-;\-* #,##0_-;_-* &quot;-&quot;??_-;_-@_-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u/>
      <sz val="11"/>
      <color indexed="12"/>
      <name val="Segoe UI"/>
      <family val="2"/>
    </font>
    <font>
      <b/>
      <sz val="1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9"/>
      <color indexed="8"/>
      <name val="Segoe UI"/>
      <family val="2"/>
    </font>
    <font>
      <b/>
      <vertAlign val="superscript"/>
      <sz val="9"/>
      <name val="Segoe UI"/>
      <family val="2"/>
    </font>
    <font>
      <vertAlign val="superscript"/>
      <sz val="9"/>
      <name val="Segoe UI"/>
      <family val="2"/>
    </font>
    <font>
      <sz val="9"/>
      <color theme="1"/>
      <name val="Segoe UI"/>
      <family val="2"/>
    </font>
    <font>
      <sz val="9"/>
      <color indexed="8"/>
      <name val="Segoe UI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indexed="8"/>
      <name val="Segoe UI"/>
      <family val="2"/>
    </font>
    <font>
      <sz val="8"/>
      <color indexed="8"/>
      <name val="Segoe UI"/>
      <family val="2"/>
    </font>
    <font>
      <vertAlign val="superscript"/>
      <sz val="8"/>
      <color indexed="8"/>
      <name val="Segoe UI"/>
      <family val="2"/>
    </font>
    <font>
      <b/>
      <sz val="8"/>
      <color theme="1"/>
      <name val="Segoe UI"/>
      <family val="2"/>
    </font>
    <font>
      <b/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Segoe UI"/>
      <family val="2"/>
    </font>
    <font>
      <sz val="9"/>
      <color theme="0"/>
      <name val="Segoe UI"/>
      <family val="2"/>
    </font>
    <font>
      <vertAlign val="superscript"/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Arial"/>
      <family val="2"/>
    </font>
    <font>
      <b/>
      <vertAlign val="superscript"/>
      <sz val="12"/>
      <color rgb="FF40404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">
    <xf numFmtId="0" fontId="0" fillId="0" borderId="0"/>
    <xf numFmtId="0" fontId="15" fillId="2" borderId="12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6" fillId="3" borderId="0" applyNumberFormat="0" applyBorder="0" applyAlignment="0" applyProtection="0"/>
    <xf numFmtId="0" fontId="14" fillId="0" borderId="0"/>
    <xf numFmtId="0" fontId="14" fillId="4" borderId="13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2" borderId="14" applyNumberFormat="0" applyAlignment="0" applyProtection="0"/>
    <xf numFmtId="0" fontId="18" fillId="0" borderId="15" applyNumberFormat="0" applyFill="0" applyAlignment="0" applyProtection="0"/>
    <xf numFmtId="0" fontId="3" fillId="0" borderId="0"/>
    <xf numFmtId="0" fontId="4" fillId="0" borderId="0"/>
    <xf numFmtId="43" fontId="43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275">
    <xf numFmtId="0" fontId="0" fillId="0" borderId="0" xfId="0"/>
    <xf numFmtId="0" fontId="19" fillId="5" borderId="0" xfId="0" applyFont="1" applyFill="1" applyAlignment="1">
      <alignment horizontal="center"/>
    </xf>
    <xf numFmtId="0" fontId="6" fillId="5" borderId="0" xfId="0" applyFont="1" applyFill="1"/>
    <xf numFmtId="0" fontId="19" fillId="5" borderId="1" xfId="0" applyFont="1" applyFill="1" applyBorder="1"/>
    <xf numFmtId="0" fontId="20" fillId="5" borderId="2" xfId="0" applyFont="1" applyFill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7" fillId="5" borderId="3" xfId="0" applyFont="1" applyFill="1" applyBorder="1" applyAlignment="1">
      <alignment vertical="center"/>
    </xf>
    <xf numFmtId="0" fontId="21" fillId="5" borderId="4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6" fillId="6" borderId="1" xfId="0" applyFont="1" applyFill="1" applyBorder="1"/>
    <xf numFmtId="0" fontId="6" fillId="6" borderId="5" xfId="0" applyFont="1" applyFill="1" applyBorder="1"/>
    <xf numFmtId="0" fontId="19" fillId="5" borderId="0" xfId="0" applyFont="1" applyFill="1"/>
    <xf numFmtId="0" fontId="6" fillId="5" borderId="0" xfId="0" applyFont="1" applyFill="1" applyAlignment="1">
      <alignment horizontal="left" vertical="top"/>
    </xf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8" fillId="0" borderId="4" xfId="0" applyFont="1" applyBorder="1"/>
    <xf numFmtId="0" fontId="8" fillId="0" borderId="1" xfId="0" applyFont="1" applyBorder="1"/>
    <xf numFmtId="0" fontId="6" fillId="0" borderId="0" xfId="0" applyFont="1"/>
    <xf numFmtId="0" fontId="12" fillId="5" borderId="0" xfId="4" quotePrefix="1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24" fillId="0" borderId="0" xfId="0" applyFont="1"/>
    <xf numFmtId="3" fontId="9" fillId="9" borderId="6" xfId="0" applyNumberFormat="1" applyFont="1" applyFill="1" applyBorder="1" applyAlignment="1">
      <alignment horizontal="center" vertical="center"/>
    </xf>
    <xf numFmtId="165" fontId="9" fillId="9" borderId="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24" fillId="0" borderId="0" xfId="0" applyNumberFormat="1" applyFont="1"/>
    <xf numFmtId="0" fontId="9" fillId="0" borderId="8" xfId="0" applyFont="1" applyBorder="1"/>
    <xf numFmtId="3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9" fillId="0" borderId="9" xfId="0" applyFont="1" applyBorder="1"/>
    <xf numFmtId="0" fontId="8" fillId="7" borderId="2" xfId="0" applyFont="1" applyFill="1" applyBorder="1"/>
    <xf numFmtId="3" fontId="8" fillId="7" borderId="0" xfId="0" applyNumberFormat="1" applyFont="1" applyFill="1" applyAlignment="1">
      <alignment horizontal="center" vertical="center"/>
    </xf>
    <xf numFmtId="167" fontId="8" fillId="7" borderId="0" xfId="0" applyNumberFormat="1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7" borderId="0" xfId="0" applyFont="1" applyFill="1"/>
    <xf numFmtId="0" fontId="8" fillId="0" borderId="2" xfId="0" applyFont="1" applyBorder="1"/>
    <xf numFmtId="3" fontId="8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vertical="center"/>
    </xf>
    <xf numFmtId="3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9" fillId="0" borderId="0" xfId="0" applyFont="1"/>
    <xf numFmtId="3" fontId="30" fillId="0" borderId="0" xfId="0" applyNumberFormat="1" applyFont="1"/>
    <xf numFmtId="165" fontId="30" fillId="0" borderId="0" xfId="0" applyNumberFormat="1" applyFont="1" applyAlignment="1">
      <alignment horizontal="center"/>
    </xf>
    <xf numFmtId="0" fontId="8" fillId="5" borderId="0" xfId="0" applyFont="1" applyFill="1"/>
    <xf numFmtId="3" fontId="8" fillId="0" borderId="0" xfId="0" applyNumberFormat="1" applyFont="1"/>
    <xf numFmtId="165" fontId="8" fillId="0" borderId="0" xfId="0" applyNumberFormat="1" applyFont="1"/>
    <xf numFmtId="0" fontId="28" fillId="0" borderId="2" xfId="0" applyFont="1" applyBorder="1" applyAlignment="1">
      <alignment vertical="center"/>
    </xf>
    <xf numFmtId="0" fontId="30" fillId="0" borderId="0" xfId="0" applyFont="1"/>
    <xf numFmtId="0" fontId="27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2" fillId="0" borderId="4" xfId="0" quotePrefix="1" applyFont="1" applyBorder="1" applyAlignment="1">
      <alignment horizontal="left" vertical="center"/>
    </xf>
    <xf numFmtId="0" fontId="32" fillId="0" borderId="1" xfId="0" quotePrefix="1" applyFont="1" applyBorder="1" applyAlignment="1">
      <alignment horizontal="left" vertical="center"/>
    </xf>
    <xf numFmtId="0" fontId="27" fillId="0" borderId="3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quotePrefix="1" applyFont="1" applyAlignment="1">
      <alignment vertical="center"/>
    </xf>
    <xf numFmtId="3" fontId="30" fillId="0" borderId="9" xfId="0" applyNumberFormat="1" applyFont="1" applyBorder="1"/>
    <xf numFmtId="165" fontId="30" fillId="0" borderId="9" xfId="0" applyNumberFormat="1" applyFont="1" applyBorder="1" applyAlignment="1">
      <alignment horizontal="center"/>
    </xf>
    <xf numFmtId="165" fontId="30" fillId="0" borderId="10" xfId="0" applyNumberFormat="1" applyFont="1" applyBorder="1" applyAlignment="1">
      <alignment horizontal="center"/>
    </xf>
    <xf numFmtId="0" fontId="8" fillId="5" borderId="2" xfId="0" applyFont="1" applyFill="1" applyBorder="1"/>
    <xf numFmtId="3" fontId="30" fillId="5" borderId="0" xfId="0" applyNumberFormat="1" applyFont="1" applyFill="1" applyAlignment="1">
      <alignment horizontal="center" vertical="center"/>
    </xf>
    <xf numFmtId="167" fontId="30" fillId="5" borderId="0" xfId="0" applyNumberFormat="1" applyFont="1" applyFill="1" applyAlignment="1">
      <alignment horizontal="center" vertical="center"/>
    </xf>
    <xf numFmtId="167" fontId="30" fillId="5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/>
    <xf numFmtId="3" fontId="8" fillId="5" borderId="0" xfId="0" applyNumberFormat="1" applyFont="1" applyFill="1"/>
    <xf numFmtId="165" fontId="8" fillId="5" borderId="0" xfId="0" applyNumberFormat="1" applyFont="1" applyFill="1"/>
    <xf numFmtId="3" fontId="8" fillId="5" borderId="1" xfId="0" applyNumberFormat="1" applyFont="1" applyFill="1" applyBorder="1"/>
    <xf numFmtId="165" fontId="8" fillId="5" borderId="1" xfId="0" applyNumberFormat="1" applyFont="1" applyFill="1" applyBorder="1"/>
    <xf numFmtId="3" fontId="8" fillId="0" borderId="1" xfId="0" applyNumberFormat="1" applyFont="1" applyBorder="1"/>
    <xf numFmtId="165" fontId="8" fillId="0" borderId="1" xfId="0" applyNumberFormat="1" applyFont="1" applyBorder="1"/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7" fillId="0" borderId="4" xfId="0" quotePrefix="1" applyFont="1" applyBorder="1" applyAlignment="1">
      <alignment vertical="center"/>
    </xf>
    <xf numFmtId="0" fontId="37" fillId="0" borderId="1" xfId="0" quotePrefix="1" applyFont="1" applyBorder="1" applyAlignment="1">
      <alignment vertical="center"/>
    </xf>
    <xf numFmtId="0" fontId="10" fillId="5" borderId="8" xfId="0" applyFont="1" applyFill="1" applyBorder="1" applyAlignment="1">
      <alignment horizontal="left" vertical="center" wrapText="1"/>
    </xf>
    <xf numFmtId="0" fontId="38" fillId="0" borderId="9" xfId="0" applyFont="1" applyBorder="1"/>
    <xf numFmtId="0" fontId="10" fillId="5" borderId="2" xfId="0" applyFont="1" applyFill="1" applyBorder="1"/>
    <xf numFmtId="3" fontId="3" fillId="5" borderId="0" xfId="0" applyNumberFormat="1" applyFont="1" applyFill="1" applyAlignment="1">
      <alignment horizontal="center" vertical="center"/>
    </xf>
    <xf numFmtId="3" fontId="10" fillId="0" borderId="0" xfId="0" applyNumberFormat="1" applyFont="1"/>
    <xf numFmtId="3" fontId="10" fillId="5" borderId="0" xfId="0" applyNumberFormat="1" applyFont="1" applyFill="1"/>
    <xf numFmtId="0" fontId="37" fillId="0" borderId="4" xfId="0" quotePrefix="1" applyFont="1" applyBorder="1" applyAlignment="1">
      <alignment horizontal="left" vertical="center"/>
    </xf>
    <xf numFmtId="3" fontId="10" fillId="5" borderId="1" xfId="0" applyNumberFormat="1" applyFont="1" applyFill="1" applyBorder="1"/>
    <xf numFmtId="165" fontId="8" fillId="0" borderId="0" xfId="13" applyNumberFormat="1" applyFont="1"/>
    <xf numFmtId="0" fontId="10" fillId="5" borderId="8" xfId="0" applyFont="1" applyFill="1" applyBorder="1"/>
    <xf numFmtId="3" fontId="10" fillId="0" borderId="9" xfId="0" applyNumberFormat="1" applyFont="1" applyBorder="1"/>
    <xf numFmtId="165" fontId="10" fillId="0" borderId="9" xfId="0" applyNumberFormat="1" applyFont="1" applyBorder="1"/>
    <xf numFmtId="165" fontId="10" fillId="0" borderId="10" xfId="0" applyNumberFormat="1" applyFont="1" applyBorder="1"/>
    <xf numFmtId="165" fontId="10" fillId="0" borderId="0" xfId="0" applyNumberFormat="1" applyFont="1"/>
    <xf numFmtId="165" fontId="10" fillId="0" borderId="3" xfId="0" applyNumberFormat="1" applyFont="1" applyBorder="1"/>
    <xf numFmtId="165" fontId="10" fillId="5" borderId="0" xfId="0" applyNumberFormat="1" applyFont="1" applyFill="1"/>
    <xf numFmtId="165" fontId="10" fillId="0" borderId="0" xfId="13" applyNumberFormat="1" applyFont="1"/>
    <xf numFmtId="0" fontId="3" fillId="0" borderId="1" xfId="0" applyFont="1" applyBorder="1"/>
    <xf numFmtId="0" fontId="9" fillId="7" borderId="2" xfId="0" applyFont="1" applyFill="1" applyBorder="1"/>
    <xf numFmtId="3" fontId="9" fillId="7" borderId="0" xfId="0" applyNumberFormat="1" applyFont="1" applyFill="1" applyAlignment="1">
      <alignment horizontal="center" vertical="center"/>
    </xf>
    <xf numFmtId="167" fontId="9" fillId="7" borderId="0" xfId="0" applyNumberFormat="1" applyFont="1" applyFill="1" applyAlignment="1">
      <alignment horizontal="center" vertical="center"/>
    </xf>
    <xf numFmtId="0" fontId="9" fillId="0" borderId="2" xfId="0" applyFont="1" applyBorder="1"/>
    <xf numFmtId="0" fontId="9" fillId="0" borderId="0" xfId="0" applyFont="1" applyAlignment="1">
      <alignment horizontal="justify" vertical="center"/>
    </xf>
    <xf numFmtId="0" fontId="8" fillId="7" borderId="4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167" fontId="8" fillId="7" borderId="1" xfId="0" applyNumberFormat="1" applyFont="1" applyFill="1" applyBorder="1" applyAlignment="1">
      <alignment horizontal="center" vertical="center"/>
    </xf>
    <xf numFmtId="9" fontId="27" fillId="0" borderId="0" xfId="9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10" fillId="5" borderId="0" xfId="0" applyFont="1" applyFill="1"/>
    <xf numFmtId="0" fontId="33" fillId="0" borderId="3" xfId="0" applyFont="1" applyBorder="1" applyAlignment="1">
      <alignment horizontal="left" vertical="center"/>
    </xf>
    <xf numFmtId="0" fontId="37" fillId="0" borderId="3" xfId="0" quotePrefix="1" applyFont="1" applyBorder="1" applyAlignment="1">
      <alignment vertical="center"/>
    </xf>
    <xf numFmtId="3" fontId="9" fillId="0" borderId="9" xfId="0" applyNumberFormat="1" applyFont="1" applyBorder="1" applyAlignment="1">
      <alignment horizontal="center" vertical="center"/>
    </xf>
    <xf numFmtId="0" fontId="9" fillId="7" borderId="0" xfId="0" applyFont="1" applyFill="1"/>
    <xf numFmtId="0" fontId="9" fillId="0" borderId="0" xfId="0" applyFont="1"/>
    <xf numFmtId="3" fontId="8" fillId="0" borderId="3" xfId="0" applyNumberFormat="1" applyFont="1" applyBorder="1" applyAlignment="1">
      <alignment horizontal="center" vertical="center"/>
    </xf>
    <xf numFmtId="0" fontId="8" fillId="7" borderId="1" xfId="0" applyFont="1" applyFill="1" applyBorder="1"/>
    <xf numFmtId="3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9" fillId="0" borderId="0" xfId="0" applyNumberFormat="1" applyFont="1" applyAlignment="1">
      <alignment horizontal="right"/>
    </xf>
    <xf numFmtId="0" fontId="8" fillId="0" borderId="3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3" xfId="0" applyFont="1" applyBorder="1"/>
    <xf numFmtId="167" fontId="10" fillId="5" borderId="3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8" fillId="7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7" borderId="0" xfId="0" applyNumberFormat="1" applyFont="1" applyFill="1" applyAlignment="1">
      <alignment horizontal="center"/>
    </xf>
    <xf numFmtId="167" fontId="9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8" fontId="27" fillId="0" borderId="0" xfId="9" applyNumberFormat="1" applyFont="1" applyBorder="1" applyAlignment="1">
      <alignment horizontal="left" vertical="center"/>
    </xf>
    <xf numFmtId="0" fontId="9" fillId="9" borderId="9" xfId="0" applyFont="1" applyFill="1" applyBorder="1" applyAlignment="1">
      <alignment horizontal="center" vertical="center"/>
    </xf>
    <xf numFmtId="3" fontId="9" fillId="9" borderId="9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68" fontId="27" fillId="0" borderId="3" xfId="9" applyNumberFormat="1" applyFont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9" fillId="9" borderId="6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37" fillId="0" borderId="1" xfId="0" quotePrefix="1" applyFont="1" applyBorder="1" applyAlignment="1">
      <alignment horizontal="left" vertical="center"/>
    </xf>
    <xf numFmtId="167" fontId="3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9" fillId="9" borderId="9" xfId="0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justify" vertical="center"/>
    </xf>
    <xf numFmtId="0" fontId="6" fillId="0" borderId="0" xfId="0" applyFont="1" applyAlignment="1">
      <alignment horizontal="left" vertical="top"/>
    </xf>
    <xf numFmtId="3" fontId="9" fillId="0" borderId="0" xfId="0" applyNumberFormat="1" applyFont="1" applyAlignment="1">
      <alignment horizontal="left" vertical="center"/>
    </xf>
    <xf numFmtId="0" fontId="39" fillId="0" borderId="0" xfId="0" applyFont="1"/>
    <xf numFmtId="0" fontId="40" fillId="0" borderId="0" xfId="14" applyFont="1" applyAlignment="1">
      <alignment horizontal="left" vertical="center"/>
    </xf>
    <xf numFmtId="0" fontId="9" fillId="0" borderId="0" xfId="14" applyFont="1" applyAlignment="1">
      <alignment vertical="center"/>
    </xf>
    <xf numFmtId="0" fontId="41" fillId="0" borderId="0" xfId="14" applyFont="1" applyAlignment="1">
      <alignment horizontal="left" vertical="center"/>
    </xf>
    <xf numFmtId="0" fontId="8" fillId="0" borderId="0" xfId="14" applyFont="1" applyAlignment="1">
      <alignment vertical="center"/>
    </xf>
    <xf numFmtId="3" fontId="9" fillId="7" borderId="0" xfId="0" applyNumberFormat="1" applyFont="1" applyFill="1" applyAlignment="1">
      <alignment horizontal="left" vertical="center"/>
    </xf>
    <xf numFmtId="168" fontId="27" fillId="0" borderId="0" xfId="9" applyNumberFormat="1" applyFont="1" applyFill="1" applyBorder="1" applyAlignment="1">
      <alignment horizontal="left" vertical="center"/>
    </xf>
    <xf numFmtId="1" fontId="30" fillId="0" borderId="0" xfId="0" applyNumberFormat="1" applyFont="1" applyAlignment="1">
      <alignment horizontal="center"/>
    </xf>
    <xf numFmtId="1" fontId="29" fillId="0" borderId="0" xfId="0" applyNumberFormat="1" applyFont="1"/>
    <xf numFmtId="0" fontId="8" fillId="0" borderId="2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4" fontId="8" fillId="7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5" borderId="0" xfId="0" applyFont="1" applyFill="1"/>
    <xf numFmtId="4" fontId="9" fillId="7" borderId="0" xfId="0" applyNumberFormat="1" applyFont="1" applyFill="1" applyAlignment="1">
      <alignment horizontal="center"/>
    </xf>
    <xf numFmtId="3" fontId="9" fillId="7" borderId="0" xfId="0" quotePrefix="1" applyNumberFormat="1" applyFont="1" applyFill="1" applyAlignment="1">
      <alignment horizontal="center" vertical="center"/>
    </xf>
    <xf numFmtId="3" fontId="8" fillId="0" borderId="0" xfId="0" quotePrefix="1" applyNumberFormat="1" applyFont="1" applyAlignment="1">
      <alignment horizontal="center" vertical="center"/>
    </xf>
    <xf numFmtId="3" fontId="8" fillId="7" borderId="0" xfId="0" quotePrefix="1" applyNumberFormat="1" applyFont="1" applyFill="1" applyAlignment="1">
      <alignment horizontal="center" vertical="center"/>
    </xf>
    <xf numFmtId="3" fontId="9" fillId="0" borderId="0" xfId="0" quotePrefix="1" applyNumberFormat="1" applyFont="1" applyAlignment="1">
      <alignment horizontal="center" vertical="center"/>
    </xf>
    <xf numFmtId="3" fontId="8" fillId="7" borderId="1" xfId="0" quotePrefix="1" applyNumberFormat="1" applyFont="1" applyFill="1" applyBorder="1" applyAlignment="1">
      <alignment horizontal="center" vertical="center"/>
    </xf>
    <xf numFmtId="169" fontId="27" fillId="0" borderId="0" xfId="15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8" fontId="8" fillId="5" borderId="0" xfId="16" applyNumberFormat="1" applyFont="1" applyFill="1" applyAlignment="1">
      <alignment horizontal="center" vertical="center"/>
    </xf>
    <xf numFmtId="43" fontId="24" fillId="0" borderId="0" xfId="15" applyFont="1"/>
    <xf numFmtId="43" fontId="6" fillId="0" borderId="0" xfId="0" applyNumberFormat="1" applyFont="1"/>
    <xf numFmtId="0" fontId="10" fillId="0" borderId="2" xfId="0" applyFont="1" applyBorder="1" applyAlignment="1">
      <alignment vertical="center"/>
    </xf>
    <xf numFmtId="4" fontId="7" fillId="5" borderId="0" xfId="0" applyNumberFormat="1" applyFont="1" applyFill="1" applyAlignment="1">
      <alignment vertical="center"/>
    </xf>
    <xf numFmtId="0" fontId="6" fillId="6" borderId="4" xfId="0" applyFont="1" applyFill="1" applyBorder="1"/>
    <xf numFmtId="165" fontId="9" fillId="7" borderId="0" xfId="0" applyNumberFormat="1" applyFont="1" applyFill="1" applyAlignment="1">
      <alignment horizontal="center" vertical="center"/>
    </xf>
    <xf numFmtId="165" fontId="8" fillId="7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/>
    </xf>
    <xf numFmtId="165" fontId="9" fillId="0" borderId="0" xfId="15" applyNumberFormat="1" applyFont="1" applyAlignment="1">
      <alignment horizontal="center" vertical="center"/>
    </xf>
    <xf numFmtId="165" fontId="9" fillId="7" borderId="0" xfId="15" applyNumberFormat="1" applyFont="1" applyFill="1" applyAlignment="1">
      <alignment horizontal="center" vertical="center"/>
    </xf>
    <xf numFmtId="165" fontId="8" fillId="7" borderId="0" xfId="15" applyNumberFormat="1" applyFont="1" applyFill="1" applyAlignment="1">
      <alignment horizontal="center" vertical="center"/>
    </xf>
    <xf numFmtId="165" fontId="8" fillId="0" borderId="0" xfId="15" applyNumberFormat="1" applyFont="1" applyAlignment="1">
      <alignment horizontal="center" vertical="center"/>
    </xf>
    <xf numFmtId="3" fontId="9" fillId="0" borderId="0" xfId="15" applyNumberFormat="1" applyFont="1" applyAlignment="1">
      <alignment horizontal="center" vertical="center"/>
    </xf>
    <xf numFmtId="3" fontId="9" fillId="7" borderId="0" xfId="15" applyNumberFormat="1" applyFont="1" applyFill="1" applyAlignment="1">
      <alignment horizontal="center" vertical="center"/>
    </xf>
    <xf numFmtId="3" fontId="8" fillId="7" borderId="0" xfId="15" applyNumberFormat="1" applyFont="1" applyFill="1" applyAlignment="1">
      <alignment horizontal="center" vertical="center"/>
    </xf>
    <xf numFmtId="3" fontId="8" fillId="0" borderId="0" xfId="15" applyNumberFormat="1" applyFont="1" applyAlignment="1">
      <alignment horizontal="center" vertical="center"/>
    </xf>
    <xf numFmtId="3" fontId="6" fillId="0" borderId="0" xfId="15" applyNumberFormat="1" applyFont="1" applyAlignment="1">
      <alignment horizontal="center"/>
    </xf>
    <xf numFmtId="3" fontId="6" fillId="7" borderId="0" xfId="15" applyNumberFormat="1" applyFont="1" applyFill="1" applyAlignment="1">
      <alignment horizontal="center"/>
    </xf>
    <xf numFmtId="3" fontId="8" fillId="7" borderId="1" xfId="15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7" borderId="0" xfId="0" applyNumberFormat="1" applyFont="1" applyFill="1" applyAlignment="1">
      <alignment horizontal="center"/>
    </xf>
    <xf numFmtId="165" fontId="8" fillId="7" borderId="0" xfId="15" applyNumberFormat="1" applyFont="1" applyFill="1" applyAlignment="1">
      <alignment horizontal="center"/>
    </xf>
    <xf numFmtId="165" fontId="8" fillId="0" borderId="0" xfId="15" applyNumberFormat="1" applyFont="1" applyAlignment="1">
      <alignment horizontal="center"/>
    </xf>
    <xf numFmtId="165" fontId="9" fillId="7" borderId="0" xfId="15" applyNumberFormat="1" applyFont="1" applyFill="1" applyAlignment="1">
      <alignment horizontal="center"/>
    </xf>
    <xf numFmtId="165" fontId="9" fillId="0" borderId="0" xfId="15" applyNumberFormat="1" applyFont="1" applyAlignment="1">
      <alignment horizontal="center"/>
    </xf>
    <xf numFmtId="165" fontId="8" fillId="0" borderId="1" xfId="15" applyNumberFormat="1" applyFont="1" applyBorder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65" fontId="9" fillId="7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8" fontId="8" fillId="0" borderId="0" xfId="16" applyNumberFormat="1" applyFont="1" applyAlignment="1">
      <alignment horizontal="center" vertical="center"/>
    </xf>
    <xf numFmtId="10" fontId="8" fillId="0" borderId="0" xfId="16" applyNumberFormat="1" applyFont="1"/>
    <xf numFmtId="168" fontId="8" fillId="0" borderId="0" xfId="16" applyNumberFormat="1" applyFont="1"/>
    <xf numFmtId="0" fontId="33" fillId="0" borderId="0" xfId="0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vertical="center"/>
    </xf>
    <xf numFmtId="0" fontId="6" fillId="0" borderId="1" xfId="0" applyFont="1" applyBorder="1"/>
    <xf numFmtId="0" fontId="44" fillId="0" borderId="4" xfId="0" applyFont="1" applyBorder="1"/>
    <xf numFmtId="3" fontId="10" fillId="5" borderId="0" xfId="0" applyNumberFormat="1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right"/>
    </xf>
    <xf numFmtId="0" fontId="2" fillId="5" borderId="0" xfId="4" applyFill="1" applyAlignment="1" applyProtection="1"/>
    <xf numFmtId="0" fontId="2" fillId="0" borderId="5" xfId="4" quotePrefix="1" applyBorder="1" applyAlignment="1" applyProtection="1">
      <alignment vertical="center"/>
    </xf>
    <xf numFmtId="0" fontId="10" fillId="0" borderId="0" xfId="0" applyFont="1" applyAlignment="1">
      <alignment horizontal="left" vertical="center" wrapText="1"/>
    </xf>
    <xf numFmtId="0" fontId="38" fillId="0" borderId="0" xfId="0" applyFont="1"/>
    <xf numFmtId="165" fontId="30" fillId="0" borderId="3" xfId="0" applyNumberFormat="1" applyFont="1" applyBorder="1" applyAlignment="1">
      <alignment horizontal="center"/>
    </xf>
    <xf numFmtId="0" fontId="37" fillId="0" borderId="2" xfId="0" applyFont="1" applyBorder="1" applyAlignment="1">
      <alignment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/>
    <xf numFmtId="0" fontId="3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9" fillId="9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9" borderId="9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9" fillId="7" borderId="2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11" fillId="7" borderId="11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</cellXfs>
  <cellStyles count="17">
    <cellStyle name="Cálculo 2" xfId="1" xr:uid="{00000000-0005-0000-0000-000000000000}"/>
    <cellStyle name="Euro" xfId="2" xr:uid="{00000000-0005-0000-0000-000001000000}"/>
    <cellStyle name="Euro 2" xfId="3" xr:uid="{00000000-0005-0000-0000-000002000000}"/>
    <cellStyle name="Hipervínculo" xfId="4" builtinId="8"/>
    <cellStyle name="Millares" xfId="15" builtinId="3"/>
    <cellStyle name="Millares 2" xfId="5" xr:uid="{00000000-0005-0000-0000-000004000000}"/>
    <cellStyle name="Neutral" xfId="6" builtinId="28" customBuiltin="1"/>
    <cellStyle name="Normal" xfId="0" builtinId="0"/>
    <cellStyle name="Normal 2" xfId="7" xr:uid="{00000000-0005-0000-0000-000007000000}"/>
    <cellStyle name="Normal 8" xfId="14" xr:uid="{DAE46411-A2C3-4B3C-96FF-7A97E726EADA}"/>
    <cellStyle name="Normal_CUODE" xfId="13" xr:uid="{18A094DD-A6AA-4165-9126-1CD7B24FE0F6}"/>
    <cellStyle name="Notas 2" xfId="8" xr:uid="{00000000-0005-0000-0000-000008000000}"/>
    <cellStyle name="Porcentaje" xfId="16" builtinId="5"/>
    <cellStyle name="Porcentaje 2" xfId="9" xr:uid="{00000000-0005-0000-0000-00000A000000}"/>
    <cellStyle name="Porcentaje 3" xfId="10" xr:uid="{00000000-0005-0000-0000-00000B000000}"/>
    <cellStyle name="Salida 2" xfId="11" xr:uid="{00000000-0005-0000-0000-00000C000000}"/>
    <cellStyle name="Total" xfId="12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7</xdr:col>
      <xdr:colOff>49209</xdr:colOff>
      <xdr:row>2</xdr:row>
      <xdr:rowOff>1913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B591F180-0ACA-4594-9EA5-FE2EA486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8137"/>
          <a:ext cx="9720000" cy="5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0</xdr:row>
      <xdr:rowOff>198666</xdr:rowOff>
    </xdr:from>
    <xdr:to>
      <xdr:col>6</xdr:col>
      <xdr:colOff>3800280</xdr:colOff>
      <xdr:row>1</xdr:row>
      <xdr:rowOff>52554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6FC4FDE0-BA45-4C5D-A4CA-1D0489BD0936}"/>
            </a:ext>
          </a:extLst>
        </xdr:cNvPr>
        <xdr:cNvGrpSpPr>
          <a:grpSpLocks/>
        </xdr:cNvGrpSpPr>
      </xdr:nvGrpSpPr>
      <xdr:grpSpPr bwMode="auto">
        <a:xfrm>
          <a:off x="285750" y="198666"/>
          <a:ext cx="9336686" cy="615888"/>
          <a:chOff x="288407" y="266700"/>
          <a:chExt cx="6183074" cy="447675"/>
        </a:xfrm>
      </xdr:grpSpPr>
      <xdr:pic>
        <xdr:nvPicPr>
          <xdr:cNvPr id="7" name="Imagen 17">
            <a:extLst>
              <a:ext uri="{FF2B5EF4-FFF2-40B4-BE49-F238E27FC236}">
                <a16:creationId xmlns:a16="http://schemas.microsoft.com/office/drawing/2014/main" id="{C5DF9CA2-AE27-146F-AD62-A4CABB2912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F5A27EA7-3819-99F1-7C3B-A75F8BA79E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276225</xdr:rowOff>
    </xdr:from>
    <xdr:to>
      <xdr:col>24</xdr:col>
      <xdr:colOff>105780</xdr:colOff>
      <xdr:row>1</xdr:row>
      <xdr:rowOff>342900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7F807632-C0BC-49D9-AE99-E793195503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4" y="1038225"/>
          <a:ext cx="191160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551909</xdr:colOff>
      <xdr:row>0</xdr:row>
      <xdr:rowOff>284692</xdr:rowOff>
    </xdr:from>
    <xdr:to>
      <xdr:col>23</xdr:col>
      <xdr:colOff>746274</xdr:colOff>
      <xdr:row>0</xdr:row>
      <xdr:rowOff>680815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50A8FDB3-CB61-C849-64D9-03386381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3850" y="284692"/>
          <a:ext cx="1785600" cy="39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0</xdr:row>
      <xdr:rowOff>118783</xdr:rowOff>
    </xdr:from>
    <xdr:to>
      <xdr:col>1</xdr:col>
      <xdr:colOff>111839</xdr:colOff>
      <xdr:row>0</xdr:row>
      <xdr:rowOff>739588</xdr:rowOff>
    </xdr:to>
    <xdr:pic>
      <xdr:nvPicPr>
        <xdr:cNvPr id="11" name="Imagen 17">
          <a:extLst>
            <a:ext uri="{FF2B5EF4-FFF2-40B4-BE49-F238E27FC236}">
              <a16:creationId xmlns:a16="http://schemas.microsoft.com/office/drawing/2014/main" id="{630AC450-7E59-4EC2-BEE9-5595ACEC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783"/>
          <a:ext cx="1785998" cy="6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276225</xdr:rowOff>
    </xdr:from>
    <xdr:to>
      <xdr:col>22</xdr:col>
      <xdr:colOff>114462</xdr:colOff>
      <xdr:row>1</xdr:row>
      <xdr:rowOff>342900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30D044-B7D6-4A1D-A674-C84B334553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4" y="1036085"/>
          <a:ext cx="195480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319648</xdr:colOff>
      <xdr:row>0</xdr:row>
      <xdr:rowOff>353725</xdr:rowOff>
    </xdr:from>
    <xdr:to>
      <xdr:col>23</xdr:col>
      <xdr:colOff>575881</xdr:colOff>
      <xdr:row>0</xdr:row>
      <xdr:rowOff>749848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4347091B-C716-41B1-BCCD-34E5B8A1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063" y="353725"/>
          <a:ext cx="1785600" cy="39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617113</xdr:colOff>
      <xdr:row>0</xdr:row>
      <xdr:rowOff>187816</xdr:rowOff>
    </xdr:from>
    <xdr:to>
      <xdr:col>1</xdr:col>
      <xdr:colOff>15153</xdr:colOff>
      <xdr:row>1</xdr:row>
      <xdr:rowOff>43938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C72A006-7C6D-475D-966B-132E52A4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113" y="187816"/>
          <a:ext cx="1785998" cy="6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276225</xdr:rowOff>
    </xdr:from>
    <xdr:to>
      <xdr:col>21</xdr:col>
      <xdr:colOff>524628</xdr:colOff>
      <xdr:row>1</xdr:row>
      <xdr:rowOff>342900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1DA03C-309A-4F91-9241-7FA2A5174F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4" y="1038225"/>
          <a:ext cx="189360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396309</xdr:colOff>
      <xdr:row>0</xdr:row>
      <xdr:rowOff>370016</xdr:rowOff>
    </xdr:from>
    <xdr:to>
      <xdr:col>23</xdr:col>
      <xdr:colOff>662445</xdr:colOff>
      <xdr:row>1</xdr:row>
      <xdr:rowOff>6407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B6F85EF2-BA84-41E7-8CB6-2058966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1666" y="370016"/>
          <a:ext cx="1785600" cy="39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81191</xdr:colOff>
      <xdr:row>0</xdr:row>
      <xdr:rowOff>175532</xdr:rowOff>
    </xdr:from>
    <xdr:to>
      <xdr:col>0</xdr:col>
      <xdr:colOff>1867189</xdr:colOff>
      <xdr:row>1</xdr:row>
      <xdr:rowOff>36605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5C0C216F-65D1-4EFF-A105-D20209D9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91" y="175532"/>
          <a:ext cx="1785998" cy="623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8"/>
  <sheetViews>
    <sheetView tabSelected="1" zoomScale="80" zoomScaleNormal="80" workbookViewId="0">
      <selection activeCell="I10" sqref="I10"/>
    </sheetView>
  </sheetViews>
  <sheetFormatPr baseColWidth="10" defaultColWidth="11.42578125" defaultRowHeight="14.25" x14ac:dyDescent="0.25"/>
  <cols>
    <col min="1" max="1" width="14.42578125" style="12" customWidth="1"/>
    <col min="2" max="2" width="12" style="2" customWidth="1"/>
    <col min="3" max="4" width="14.42578125" style="2" customWidth="1"/>
    <col min="5" max="5" width="17.42578125" style="2" customWidth="1"/>
    <col min="6" max="6" width="14.42578125" style="2" customWidth="1"/>
    <col min="7" max="7" width="57.85546875" style="2" customWidth="1"/>
    <col min="8" max="8" width="14.42578125" style="2" customWidth="1"/>
    <col min="9" max="16384" width="11.42578125" style="2"/>
  </cols>
  <sheetData>
    <row r="1" spans="1:9" ht="60" customHeight="1" x14ac:dyDescent="0.25">
      <c r="B1" s="12"/>
      <c r="C1" s="12"/>
      <c r="D1" s="12"/>
      <c r="E1" s="12"/>
      <c r="F1" s="12"/>
      <c r="G1" s="12"/>
    </row>
    <row r="2" spans="1:9" ht="20.25" customHeight="1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3"/>
      <c r="B3" s="3"/>
      <c r="C3" s="3"/>
      <c r="D3" s="3"/>
      <c r="E3" s="3"/>
      <c r="F3" s="3"/>
      <c r="G3" s="3"/>
    </row>
    <row r="4" spans="1:9" ht="21.75" customHeight="1" x14ac:dyDescent="0.25">
      <c r="A4" s="244" t="s">
        <v>112</v>
      </c>
      <c r="B4" s="245"/>
      <c r="C4" s="245"/>
      <c r="D4" s="245"/>
      <c r="E4" s="245"/>
      <c r="F4" s="245"/>
      <c r="G4" s="246"/>
    </row>
    <row r="5" spans="1:9" ht="12" customHeight="1" x14ac:dyDescent="0.25">
      <c r="A5" s="247"/>
      <c r="B5" s="248"/>
      <c r="C5" s="248"/>
      <c r="D5" s="248"/>
      <c r="E5" s="248"/>
      <c r="F5" s="248"/>
      <c r="G5" s="249"/>
    </row>
    <row r="6" spans="1:9" x14ac:dyDescent="0.25">
      <c r="A6" s="238" t="s">
        <v>119</v>
      </c>
      <c r="B6" s="239"/>
      <c r="C6" s="239"/>
      <c r="D6" s="239"/>
      <c r="E6" s="239"/>
      <c r="F6" s="239"/>
      <c r="G6" s="240"/>
    </row>
    <row r="7" spans="1:9" ht="15" customHeight="1" x14ac:dyDescent="0.25">
      <c r="A7" s="241"/>
      <c r="B7" s="242"/>
      <c r="C7" s="242"/>
      <c r="D7" s="242"/>
      <c r="E7" s="242"/>
      <c r="F7" s="242"/>
      <c r="G7" s="243"/>
    </row>
    <row r="8" spans="1:9" x14ac:dyDescent="0.25">
      <c r="A8" s="241"/>
      <c r="B8" s="242"/>
      <c r="C8" s="242"/>
      <c r="D8" s="242"/>
      <c r="E8" s="242"/>
      <c r="F8" s="242"/>
      <c r="G8" s="243"/>
    </row>
    <row r="9" spans="1:9" s="5" customFormat="1" ht="27" customHeight="1" x14ac:dyDescent="0.2">
      <c r="A9" s="4" t="s">
        <v>0</v>
      </c>
      <c r="B9" s="20" t="s">
        <v>3</v>
      </c>
      <c r="G9" s="6"/>
    </row>
    <row r="10" spans="1:9" s="5" customFormat="1" ht="27" customHeight="1" x14ac:dyDescent="0.2">
      <c r="A10" s="7"/>
      <c r="B10" s="8"/>
      <c r="C10" s="8"/>
      <c r="D10" s="8"/>
      <c r="E10" s="8"/>
      <c r="F10" s="8"/>
      <c r="G10" s="9"/>
      <c r="I10" s="183"/>
    </row>
    <row r="11" spans="1:9" s="5" customFormat="1" ht="27" customHeight="1" x14ac:dyDescent="0.2">
      <c r="A11" s="4" t="s">
        <v>1</v>
      </c>
      <c r="B11" s="20" t="s">
        <v>4</v>
      </c>
      <c r="C11" s="20"/>
      <c r="G11" s="6"/>
    </row>
    <row r="12" spans="1:9" s="5" customFormat="1" ht="27" customHeight="1" x14ac:dyDescent="0.2">
      <c r="A12" s="7"/>
      <c r="B12" s="144"/>
      <c r="C12" s="8"/>
      <c r="D12" s="8"/>
      <c r="E12" s="8"/>
      <c r="F12" s="8"/>
      <c r="G12" s="9"/>
    </row>
    <row r="13" spans="1:9" s="5" customFormat="1" ht="27" customHeight="1" x14ac:dyDescent="0.2">
      <c r="A13" s="4" t="s">
        <v>2</v>
      </c>
      <c r="B13" s="20" t="s">
        <v>5</v>
      </c>
      <c r="C13" s="20"/>
      <c r="G13" s="6"/>
    </row>
    <row r="14" spans="1:9" s="5" customFormat="1" ht="27" customHeight="1" x14ac:dyDescent="0.2">
      <c r="A14" s="7"/>
      <c r="B14" s="8"/>
      <c r="C14" s="8"/>
      <c r="D14" s="8"/>
      <c r="E14" s="8"/>
      <c r="F14" s="8"/>
      <c r="G14" s="9"/>
    </row>
    <row r="15" spans="1:9" x14ac:dyDescent="0.25">
      <c r="A15" s="184" t="str">
        <f>_xlfn.CONCAT("Fecha de publicación: ",MID('Anexo 1'!A49,16,30))</f>
        <v>Fecha de publicación: 14 de agosto de 2023.</v>
      </c>
      <c r="B15" s="10"/>
      <c r="C15" s="10"/>
      <c r="D15" s="10"/>
      <c r="E15" s="10"/>
      <c r="F15" s="10"/>
      <c r="G15" s="11"/>
    </row>
    <row r="16" spans="1:9" x14ac:dyDescent="0.25">
      <c r="A16" s="76" t="s">
        <v>49</v>
      </c>
    </row>
    <row r="18" spans="7:7" x14ac:dyDescent="0.25">
      <c r="G18" s="228"/>
    </row>
  </sheetData>
  <mergeCells count="2">
    <mergeCell ref="A6:G8"/>
    <mergeCell ref="A4:G5"/>
  </mergeCells>
  <phoneticPr fontId="3" type="noConversion"/>
  <hyperlinks>
    <hyperlink ref="B9" location="'Anexo 1'!A1" display="Movimiento del parque urbano automotor y pasajeros transportados, según áreas metropolitanas y ciudades" xr:uid="{00000000-0004-0000-0000-000000000000}"/>
    <hyperlink ref="B11" location="'Anexo 2'!A1" display="Movimiento del transporte tradicional, según áreas metropolitanas, ciudades y nivel de servicio" xr:uid="{00000000-0004-0000-0000-000001000000}"/>
    <hyperlink ref="B13" location="'Anexo 3'!A1" display="Movimiento de Sistemas Integrados de Transporte Masivo, Metro y Cable, según áreas metropolitanas, ciudades y nivel de servicio" xr:uid="{00000000-0004-0000-0000-000002000000}"/>
    <hyperlink ref="C11" location="'Item 1'!A1" display="Item 1" xr:uid="{00000000-0004-0000-0000-000003000000}"/>
    <hyperlink ref="C13" location="Item 2'!A1" display="Item 2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E935-3DED-495D-83B1-9372409DBBBC}">
  <sheetPr>
    <pageSetUpPr fitToPage="1"/>
  </sheetPr>
  <dimension ref="A1:BO49"/>
  <sheetViews>
    <sheetView showGridLines="0" zoomScale="80" zoomScaleNormal="80" workbookViewId="0">
      <selection sqref="A1:X2"/>
    </sheetView>
  </sheetViews>
  <sheetFormatPr baseColWidth="10" defaultColWidth="11.42578125" defaultRowHeight="14.25" x14ac:dyDescent="0.25"/>
  <cols>
    <col min="1" max="1" width="30.28515625" style="19" customWidth="1"/>
    <col min="2" max="2" width="13.28515625" style="19" customWidth="1"/>
    <col min="3" max="8" width="11.85546875" style="19" customWidth="1"/>
    <col min="9" max="9" width="1.7109375" style="19" customWidth="1"/>
    <col min="10" max="16" width="11.85546875" style="19" customWidth="1"/>
    <col min="17" max="17" width="1.7109375" style="19" customWidth="1"/>
    <col min="18" max="24" width="11.85546875" style="19" customWidth="1"/>
    <col min="25" max="25" width="11.42578125" style="19"/>
    <col min="26" max="26" width="30" style="19" customWidth="1"/>
    <col min="27" max="27" width="0.85546875" style="19" customWidth="1"/>
    <col min="28" max="30" width="13.85546875" style="19" customWidth="1"/>
    <col min="31" max="31" width="0.85546875" style="19" customWidth="1"/>
    <col min="32" max="33" width="13.7109375" style="19" customWidth="1"/>
    <col min="34" max="34" width="13.85546875" style="19" customWidth="1"/>
    <col min="35" max="35" width="0.85546875" style="19" customWidth="1"/>
    <col min="36" max="38" width="13.7109375" style="19" customWidth="1"/>
    <col min="39" max="39" width="11.42578125" style="19"/>
    <col min="40" max="40" width="32.28515625" style="19" customWidth="1"/>
    <col min="41" max="41" width="0.85546875" style="19" customWidth="1"/>
    <col min="42" max="42" width="16.7109375" style="19" customWidth="1"/>
    <col min="43" max="43" width="15.28515625" style="19" customWidth="1"/>
    <col min="44" max="44" width="12.7109375" style="19" bestFit="1" customWidth="1"/>
    <col min="45" max="45" width="0.85546875" style="19" customWidth="1"/>
    <col min="46" max="46" width="15.140625" style="19" customWidth="1"/>
    <col min="47" max="47" width="14.28515625" style="19" customWidth="1"/>
    <col min="48" max="48" width="12.7109375" style="19" bestFit="1" customWidth="1"/>
    <col min="49" max="49" width="0.85546875" style="19" customWidth="1"/>
    <col min="50" max="50" width="14" style="19" customWidth="1"/>
    <col min="51" max="51" width="13.140625" style="19" customWidth="1"/>
    <col min="52" max="52" width="12.7109375" style="19" bestFit="1" customWidth="1"/>
    <col min="53" max="53" width="11.42578125" style="19"/>
    <col min="54" max="54" width="31.42578125" style="19" customWidth="1"/>
    <col min="55" max="55" width="0.85546875" style="19" customWidth="1"/>
    <col min="56" max="56" width="13.5703125" style="19" customWidth="1"/>
    <col min="57" max="57" width="12.85546875" style="19" customWidth="1"/>
    <col min="58" max="58" width="14.28515625" style="19" customWidth="1"/>
    <col min="59" max="59" width="0.85546875" style="19" customWidth="1"/>
    <col min="60" max="60" width="13.85546875" style="19" customWidth="1"/>
    <col min="61" max="61" width="16.42578125" style="19" customWidth="1"/>
    <col min="62" max="62" width="13.28515625" style="19" customWidth="1"/>
    <col min="63" max="63" width="0.85546875" style="19" customWidth="1"/>
    <col min="64" max="64" width="14.28515625" style="19" customWidth="1"/>
    <col min="65" max="65" width="11.7109375" style="19" customWidth="1"/>
    <col min="66" max="66" width="13.42578125" style="19" bestFit="1" customWidth="1"/>
    <col min="67" max="16384" width="11.42578125" style="19"/>
  </cols>
  <sheetData>
    <row r="1" spans="1:67" s="14" customFormat="1" ht="60" customHeight="1" x14ac:dyDescent="0.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67" s="14" customFormat="1" ht="30.75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67" s="13" customFormat="1" ht="11.1" customHeight="1" x14ac:dyDescent="0.2">
      <c r="A3" s="257" t="s">
        <v>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AM3" s="154"/>
    </row>
    <row r="4" spans="1:67" s="13" customFormat="1" ht="15.95" customHeight="1" x14ac:dyDescent="0.2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AM4" s="154"/>
    </row>
    <row r="5" spans="1:67" s="14" customFormat="1" ht="36" customHeight="1" x14ac:dyDescent="0.2">
      <c r="A5" s="259" t="s">
        <v>140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Z5" s="261" t="s">
        <v>121</v>
      </c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3"/>
      <c r="AM5" s="178"/>
      <c r="AN5" s="261" t="s">
        <v>122</v>
      </c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3"/>
      <c r="BA5" s="23"/>
      <c r="BB5" s="261" t="s">
        <v>123</v>
      </c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3"/>
    </row>
    <row r="6" spans="1:67" s="14" customFormat="1" ht="12" x14ac:dyDescent="0.2">
      <c r="N6" s="217"/>
      <c r="AF6" s="46"/>
      <c r="AT6" s="46"/>
    </row>
    <row r="7" spans="1:67" s="14" customFormat="1" ht="12" x14ac:dyDescent="0.2">
      <c r="A7" s="264" t="s">
        <v>7</v>
      </c>
      <c r="B7" s="253" t="s">
        <v>8</v>
      </c>
      <c r="C7" s="253"/>
      <c r="D7" s="253"/>
      <c r="E7" s="253"/>
      <c r="F7" s="253"/>
      <c r="G7" s="253"/>
      <c r="H7" s="253"/>
      <c r="I7" s="21"/>
      <c r="J7" s="253" t="s">
        <v>9</v>
      </c>
      <c r="K7" s="253"/>
      <c r="L7" s="253"/>
      <c r="M7" s="253"/>
      <c r="N7" s="253"/>
      <c r="O7" s="253"/>
      <c r="P7" s="253"/>
      <c r="Q7" s="21"/>
      <c r="R7" s="253" t="s">
        <v>10</v>
      </c>
      <c r="S7" s="253"/>
      <c r="T7" s="253"/>
      <c r="U7" s="253"/>
      <c r="V7" s="253"/>
      <c r="W7" s="253"/>
      <c r="X7" s="253"/>
      <c r="Y7" s="23"/>
      <c r="Z7" s="255" t="s">
        <v>7</v>
      </c>
      <c r="AA7" s="149"/>
      <c r="AB7" s="253" t="s">
        <v>8</v>
      </c>
      <c r="AC7" s="253"/>
      <c r="AD7" s="253"/>
      <c r="AE7" s="21"/>
      <c r="AF7" s="145" t="s">
        <v>9</v>
      </c>
      <c r="AG7" s="145"/>
      <c r="AH7" s="145"/>
      <c r="AI7" s="151"/>
      <c r="AJ7" s="253" t="s">
        <v>10</v>
      </c>
      <c r="AK7" s="253"/>
      <c r="AL7" s="253"/>
      <c r="AM7" s="21"/>
      <c r="AN7" s="255" t="s">
        <v>7</v>
      </c>
      <c r="AO7" s="149"/>
      <c r="AP7" s="253" t="s">
        <v>8</v>
      </c>
      <c r="AQ7" s="253"/>
      <c r="AR7" s="253"/>
      <c r="AS7" s="21"/>
      <c r="AT7" s="145" t="s">
        <v>9</v>
      </c>
      <c r="AU7" s="145"/>
      <c r="AV7" s="145"/>
      <c r="AW7" s="151"/>
      <c r="AX7" s="253" t="s">
        <v>10</v>
      </c>
      <c r="AY7" s="253"/>
      <c r="AZ7" s="253"/>
      <c r="BA7" s="23"/>
      <c r="BB7" s="255" t="s">
        <v>7</v>
      </c>
      <c r="BC7" s="149"/>
      <c r="BD7" s="253" t="s">
        <v>8</v>
      </c>
      <c r="BE7" s="253"/>
      <c r="BF7" s="253"/>
      <c r="BG7" s="21"/>
      <c r="BH7" s="253" t="s">
        <v>9</v>
      </c>
      <c r="BI7" s="253"/>
      <c r="BJ7" s="253"/>
      <c r="BK7" s="21"/>
      <c r="BL7" s="253" t="s">
        <v>10</v>
      </c>
      <c r="BM7" s="253"/>
      <c r="BN7" s="253"/>
    </row>
    <row r="8" spans="1:67" s="14" customFormat="1" ht="24" x14ac:dyDescent="0.2">
      <c r="A8" s="265"/>
      <c r="B8" s="22">
        <v>2019</v>
      </c>
      <c r="C8" s="22">
        <v>2020</v>
      </c>
      <c r="D8" s="22">
        <v>2021</v>
      </c>
      <c r="E8" s="22">
        <v>2022</v>
      </c>
      <c r="F8" s="24" t="s">
        <v>105</v>
      </c>
      <c r="G8" s="25" t="s">
        <v>11</v>
      </c>
      <c r="H8" s="25" t="s">
        <v>104</v>
      </c>
      <c r="I8" s="26"/>
      <c r="J8" s="22">
        <v>2019</v>
      </c>
      <c r="K8" s="22">
        <v>2020</v>
      </c>
      <c r="L8" s="22">
        <v>2021</v>
      </c>
      <c r="M8" s="22">
        <v>2022</v>
      </c>
      <c r="N8" s="24" t="s">
        <v>105</v>
      </c>
      <c r="O8" s="25" t="s">
        <v>11</v>
      </c>
      <c r="P8" s="25" t="s">
        <v>104</v>
      </c>
      <c r="Q8" s="26"/>
      <c r="R8" s="22">
        <v>2019</v>
      </c>
      <c r="S8" s="22">
        <v>2020</v>
      </c>
      <c r="T8" s="22">
        <v>2021</v>
      </c>
      <c r="U8" s="22">
        <v>2022</v>
      </c>
      <c r="V8" s="24" t="s">
        <v>105</v>
      </c>
      <c r="W8" s="25" t="s">
        <v>11</v>
      </c>
      <c r="X8" s="25" t="s">
        <v>104</v>
      </c>
      <c r="Y8" s="27"/>
      <c r="Z8" s="256"/>
      <c r="AA8" s="149"/>
      <c r="AB8" s="22" t="s">
        <v>124</v>
      </c>
      <c r="AC8" s="22" t="s">
        <v>125</v>
      </c>
      <c r="AD8" s="25" t="s">
        <v>106</v>
      </c>
      <c r="AE8" s="150"/>
      <c r="AF8" s="22" t="s">
        <v>124</v>
      </c>
      <c r="AG8" s="24" t="s">
        <v>125</v>
      </c>
      <c r="AH8" s="25" t="s">
        <v>106</v>
      </c>
      <c r="AI8" s="150"/>
      <c r="AJ8" s="140" t="s">
        <v>124</v>
      </c>
      <c r="AK8" s="140" t="s">
        <v>125</v>
      </c>
      <c r="AL8" s="25" t="s">
        <v>106</v>
      </c>
      <c r="AM8" s="150"/>
      <c r="AN8" s="256"/>
      <c r="AO8" s="149"/>
      <c r="AP8" s="22">
        <v>2022</v>
      </c>
      <c r="AQ8" s="24" t="s">
        <v>113</v>
      </c>
      <c r="AR8" s="25" t="s">
        <v>99</v>
      </c>
      <c r="AS8" s="150"/>
      <c r="AT8" s="22">
        <v>2022</v>
      </c>
      <c r="AU8" s="24" t="s">
        <v>113</v>
      </c>
      <c r="AV8" s="25" t="s">
        <v>99</v>
      </c>
      <c r="AW8" s="150"/>
      <c r="AX8" s="140">
        <v>2022</v>
      </c>
      <c r="AY8" s="140" t="s">
        <v>113</v>
      </c>
      <c r="AZ8" s="25" t="s">
        <v>99</v>
      </c>
      <c r="BA8" s="27"/>
      <c r="BB8" s="256"/>
      <c r="BC8" s="149"/>
      <c r="BD8" s="22">
        <v>2022</v>
      </c>
      <c r="BE8" s="22" t="s">
        <v>113</v>
      </c>
      <c r="BF8" s="25" t="s">
        <v>100</v>
      </c>
      <c r="BG8" s="26"/>
      <c r="BH8" s="22">
        <v>2022</v>
      </c>
      <c r="BI8" s="22" t="s">
        <v>113</v>
      </c>
      <c r="BJ8" s="25" t="s">
        <v>100</v>
      </c>
      <c r="BK8" s="26"/>
      <c r="BL8" s="22">
        <v>2022</v>
      </c>
      <c r="BM8" s="24" t="s">
        <v>113</v>
      </c>
      <c r="BN8" s="25" t="s">
        <v>100</v>
      </c>
    </row>
    <row r="9" spans="1:67" s="14" customFormat="1" ht="12" x14ac:dyDescent="0.2">
      <c r="A9" s="28" t="s">
        <v>12</v>
      </c>
      <c r="B9" s="29">
        <v>38992.333333333336</v>
      </c>
      <c r="C9" s="29">
        <v>38299.333333333336</v>
      </c>
      <c r="D9" s="29">
        <v>37726.333333333336</v>
      </c>
      <c r="E9" s="29">
        <v>35886.333333333336</v>
      </c>
      <c r="F9" s="29">
        <v>35710.333333333336</v>
      </c>
      <c r="G9" s="30">
        <v>-0.49043739956715626</v>
      </c>
      <c r="H9" s="30">
        <v>-8.4170392470314663</v>
      </c>
      <c r="I9" s="30"/>
      <c r="J9" s="29">
        <v>34006</v>
      </c>
      <c r="K9" s="29">
        <v>22369</v>
      </c>
      <c r="L9" s="29">
        <v>27975.333333333332</v>
      </c>
      <c r="M9" s="29">
        <v>28239</v>
      </c>
      <c r="N9" s="29">
        <v>28708.333333333332</v>
      </c>
      <c r="O9" s="30">
        <v>1.662004084186175</v>
      </c>
      <c r="P9" s="30">
        <v>-15.578623380187818</v>
      </c>
      <c r="Q9" s="30"/>
      <c r="R9" s="29">
        <v>938718.99399999995</v>
      </c>
      <c r="S9" s="29">
        <v>245160.242</v>
      </c>
      <c r="T9" s="29">
        <v>454367.06099999999</v>
      </c>
      <c r="U9" s="29">
        <v>731861.58400000003</v>
      </c>
      <c r="V9" s="29">
        <v>743733.99899999995</v>
      </c>
      <c r="W9" s="30">
        <v>1.6222213680230357</v>
      </c>
      <c r="X9" s="30">
        <v>-20.771391251938386</v>
      </c>
      <c r="Y9" s="27"/>
      <c r="Z9" s="120" t="s">
        <v>12</v>
      </c>
      <c r="AA9" s="120"/>
      <c r="AB9" s="29">
        <v>35838.333333333336</v>
      </c>
      <c r="AC9" s="29">
        <v>35710.333333333336</v>
      </c>
      <c r="AD9" s="30">
        <v>-0.35715946612100424</v>
      </c>
      <c r="AE9" s="30"/>
      <c r="AF9" s="29">
        <v>28577.333333333332</v>
      </c>
      <c r="AG9" s="29">
        <v>28708.333333333332</v>
      </c>
      <c r="AH9" s="30">
        <v>0.45840526291234251</v>
      </c>
      <c r="AI9" s="30"/>
      <c r="AJ9" s="118">
        <v>737170.73499999999</v>
      </c>
      <c r="AK9" s="118">
        <v>743733.99899999995</v>
      </c>
      <c r="AL9" s="30">
        <v>0.89033160004647893</v>
      </c>
      <c r="AM9" s="30"/>
      <c r="AN9" s="120" t="s">
        <v>12</v>
      </c>
      <c r="AO9" s="120"/>
      <c r="AP9" s="29">
        <v>35727.5</v>
      </c>
      <c r="AQ9" s="29">
        <v>35774.333333333336</v>
      </c>
      <c r="AR9" s="30">
        <v>0.13108483194552711</v>
      </c>
      <c r="AS9" s="30"/>
      <c r="AT9" s="29">
        <v>27914.333333333332</v>
      </c>
      <c r="AU9" s="29">
        <v>28642.833333333332</v>
      </c>
      <c r="AV9" s="30">
        <v>2.6097703688666485</v>
      </c>
      <c r="AW9" s="30"/>
      <c r="AX9" s="118">
        <v>1421020.818</v>
      </c>
      <c r="AY9" s="118">
        <v>1480904.7339999999</v>
      </c>
      <c r="AZ9" s="30">
        <v>4.214147691677228</v>
      </c>
      <c r="BA9" s="27"/>
      <c r="BB9" s="31" t="s">
        <v>12</v>
      </c>
      <c r="BC9" s="120"/>
      <c r="BD9" s="29">
        <v>36252</v>
      </c>
      <c r="BE9" s="29">
        <v>35941.333333333336</v>
      </c>
      <c r="BF9" s="30">
        <v>-0.85696421346868057</v>
      </c>
      <c r="BG9" s="30"/>
      <c r="BH9" s="29">
        <v>27996.916666666668</v>
      </c>
      <c r="BI9" s="29">
        <v>28594.833333333332</v>
      </c>
      <c r="BJ9" s="30">
        <v>2.1356518426136173</v>
      </c>
      <c r="BK9" s="30"/>
      <c r="BL9" s="29">
        <v>2704246.233</v>
      </c>
      <c r="BM9" s="29">
        <v>3005146.1340000001</v>
      </c>
      <c r="BN9" s="30">
        <v>11.126941671513091</v>
      </c>
      <c r="BO9" s="27"/>
    </row>
    <row r="10" spans="1:67" s="14" customFormat="1" x14ac:dyDescent="0.2">
      <c r="A10" s="32" t="s">
        <v>13</v>
      </c>
      <c r="B10" s="33">
        <v>3397</v>
      </c>
      <c r="C10" s="33">
        <v>3422.3333333333335</v>
      </c>
      <c r="D10" s="33">
        <v>3412</v>
      </c>
      <c r="E10" s="33">
        <v>3346.3333333333335</v>
      </c>
      <c r="F10" s="33">
        <v>3364</v>
      </c>
      <c r="G10" s="34">
        <v>0.52794102998305892</v>
      </c>
      <c r="H10" s="34">
        <v>-0.97144539299381938</v>
      </c>
      <c r="I10" s="35"/>
      <c r="J10" s="33">
        <v>3086.3333333333335</v>
      </c>
      <c r="K10" s="33">
        <v>1686.3333333333333</v>
      </c>
      <c r="L10" s="33">
        <v>2638</v>
      </c>
      <c r="M10" s="33">
        <v>2624</v>
      </c>
      <c r="N10" s="33">
        <v>2653.3333333333335</v>
      </c>
      <c r="O10" s="34">
        <v>1.1178861788617933</v>
      </c>
      <c r="P10" s="34">
        <v>-14.029592828599203</v>
      </c>
      <c r="Q10" s="35"/>
      <c r="R10" s="33">
        <v>68281.48</v>
      </c>
      <c r="S10" s="33">
        <v>23213.447</v>
      </c>
      <c r="T10" s="33">
        <v>38962.116999999998</v>
      </c>
      <c r="U10" s="33">
        <v>51919.150999999998</v>
      </c>
      <c r="V10" s="33">
        <v>49463.694000000003</v>
      </c>
      <c r="W10" s="34">
        <v>-4.729385886914816</v>
      </c>
      <c r="X10" s="34">
        <v>-27.559136093710912</v>
      </c>
      <c r="Y10" s="27"/>
      <c r="Z10" s="36" t="s">
        <v>13</v>
      </c>
      <c r="AB10" s="33">
        <v>3371.6666666666665</v>
      </c>
      <c r="AC10" s="33">
        <v>3364</v>
      </c>
      <c r="AD10" s="34">
        <v>-0.22738507167572308</v>
      </c>
      <c r="AE10" s="35"/>
      <c r="AF10" s="33">
        <v>2646.6666666666665</v>
      </c>
      <c r="AG10" s="33">
        <v>2653.3333333333335</v>
      </c>
      <c r="AH10" s="34">
        <v>0.25188916876575096</v>
      </c>
      <c r="AI10" s="35"/>
      <c r="AJ10" s="33">
        <v>49755.845000000001</v>
      </c>
      <c r="AK10" s="33">
        <v>49463.694000000003</v>
      </c>
      <c r="AL10" s="34">
        <v>-0.58716920594956701</v>
      </c>
      <c r="AM10" s="35"/>
      <c r="AN10" s="36" t="s">
        <v>13</v>
      </c>
      <c r="AP10" s="33">
        <v>3348.3333333333335</v>
      </c>
      <c r="AQ10" s="33">
        <v>3367.8333333333335</v>
      </c>
      <c r="AR10" s="34">
        <v>0.58237929318067927</v>
      </c>
      <c r="AS10" s="35"/>
      <c r="AT10" s="33">
        <v>2626.6666666666665</v>
      </c>
      <c r="AU10" s="33">
        <v>2650</v>
      </c>
      <c r="AV10" s="34">
        <v>0.88832487309644659</v>
      </c>
      <c r="AW10" s="35"/>
      <c r="AX10" s="33">
        <v>102132.81</v>
      </c>
      <c r="AY10" s="33">
        <v>99219.539000000004</v>
      </c>
      <c r="AZ10" s="34">
        <v>-2.8524340023543759</v>
      </c>
      <c r="BA10" s="27"/>
      <c r="BB10" s="36" t="s">
        <v>13</v>
      </c>
      <c r="BD10" s="33">
        <v>3367.4166666666665</v>
      </c>
      <c r="BE10" s="33">
        <v>3361.5833333333335</v>
      </c>
      <c r="BF10" s="34">
        <v>-0.17322873617262591</v>
      </c>
      <c r="BG10" s="35"/>
      <c r="BH10" s="33">
        <v>2657.5</v>
      </c>
      <c r="BI10" s="33">
        <v>2639.5833333333335</v>
      </c>
      <c r="BJ10" s="34">
        <v>-0.67419253684539715</v>
      </c>
      <c r="BK10" s="35"/>
      <c r="BL10" s="33">
        <v>197768.05300000001</v>
      </c>
      <c r="BM10" s="33">
        <v>204167.72700000001</v>
      </c>
      <c r="BN10" s="34">
        <v>3.2359493370751835</v>
      </c>
      <c r="BO10" s="27"/>
    </row>
    <row r="11" spans="1:67" s="14" customFormat="1" x14ac:dyDescent="0.2">
      <c r="A11" s="37" t="s">
        <v>14</v>
      </c>
      <c r="B11" s="38">
        <v>15272.333333333334</v>
      </c>
      <c r="C11" s="38">
        <v>14665</v>
      </c>
      <c r="D11" s="38">
        <v>14419.666666666666</v>
      </c>
      <c r="E11" s="38">
        <v>12912.666666666666</v>
      </c>
      <c r="F11" s="38">
        <v>13211.333333333334</v>
      </c>
      <c r="G11" s="35">
        <v>2.3129743404409098</v>
      </c>
      <c r="H11" s="35">
        <v>-13.494990942226682</v>
      </c>
      <c r="I11" s="35"/>
      <c r="J11" s="38">
        <v>13907</v>
      </c>
      <c r="K11" s="38">
        <v>11202.333333333334</v>
      </c>
      <c r="L11" s="38">
        <v>12294</v>
      </c>
      <c r="M11" s="38">
        <v>11538</v>
      </c>
      <c r="N11" s="38">
        <v>11888</v>
      </c>
      <c r="O11" s="35">
        <v>3.033454671520186</v>
      </c>
      <c r="P11" s="35">
        <v>-14.517868699216219</v>
      </c>
      <c r="Q11" s="35"/>
      <c r="R11" s="38">
        <v>451580.212</v>
      </c>
      <c r="S11" s="38">
        <v>117013.342</v>
      </c>
      <c r="T11" s="38">
        <v>207075.49299999999</v>
      </c>
      <c r="U11" s="38">
        <v>360461.02899999998</v>
      </c>
      <c r="V11" s="38">
        <v>367866.33399999997</v>
      </c>
      <c r="W11" s="35">
        <v>2.05439823010658</v>
      </c>
      <c r="X11" s="35">
        <v>-18.537986336744094</v>
      </c>
      <c r="Y11" s="27"/>
      <c r="Z11" s="14" t="s">
        <v>14</v>
      </c>
      <c r="AB11" s="38">
        <v>13199.666666666666</v>
      </c>
      <c r="AC11" s="38">
        <v>13211.333333333334</v>
      </c>
      <c r="AD11" s="35">
        <v>8.8386070355328528E-2</v>
      </c>
      <c r="AE11" s="35"/>
      <c r="AF11" s="38">
        <v>11968</v>
      </c>
      <c r="AG11" s="38">
        <v>11888</v>
      </c>
      <c r="AH11" s="35">
        <v>-0.66844919786096524</v>
      </c>
      <c r="AI11" s="35"/>
      <c r="AJ11" s="38">
        <v>363671.783</v>
      </c>
      <c r="AK11" s="38">
        <v>367866.33399999997</v>
      </c>
      <c r="AL11" s="35">
        <v>1.1533891811452257</v>
      </c>
      <c r="AM11" s="35"/>
      <c r="AN11" s="14" t="s">
        <v>14</v>
      </c>
      <c r="AP11" s="38">
        <v>12760.5</v>
      </c>
      <c r="AQ11" s="38">
        <v>13205.5</v>
      </c>
      <c r="AR11" s="35">
        <v>3.4873241644136188</v>
      </c>
      <c r="AS11" s="35"/>
      <c r="AT11" s="38">
        <v>11303.666666666666</v>
      </c>
      <c r="AU11" s="38">
        <v>11928</v>
      </c>
      <c r="AV11" s="35">
        <v>5.5232815310666261</v>
      </c>
      <c r="AW11" s="35"/>
      <c r="AX11" s="38">
        <v>693524.25899999996</v>
      </c>
      <c r="AY11" s="38">
        <v>731538.11699999997</v>
      </c>
      <c r="AZ11" s="35">
        <v>5.4812585870914754</v>
      </c>
      <c r="BA11" s="27"/>
      <c r="BB11" s="14" t="s">
        <v>14</v>
      </c>
      <c r="BD11" s="38">
        <v>13246</v>
      </c>
      <c r="BE11" s="38">
        <v>13179.333333333334</v>
      </c>
      <c r="BF11" s="35">
        <v>-0.50329659268206761</v>
      </c>
      <c r="BG11" s="35"/>
      <c r="BH11" s="38">
        <v>11534.75</v>
      </c>
      <c r="BI11" s="38">
        <v>11880.583333333334</v>
      </c>
      <c r="BJ11" s="35">
        <v>2.9981866389244161</v>
      </c>
      <c r="BK11" s="35"/>
      <c r="BL11" s="38">
        <v>1310257.085</v>
      </c>
      <c r="BM11" s="38">
        <v>1470172.4609999999</v>
      </c>
      <c r="BN11" s="35">
        <v>12.204885425214096</v>
      </c>
      <c r="BO11" s="27"/>
    </row>
    <row r="12" spans="1:67" s="14" customFormat="1" x14ac:dyDescent="0.2">
      <c r="A12" s="32" t="s">
        <v>15</v>
      </c>
      <c r="B12" s="33">
        <v>1304.3333333333333</v>
      </c>
      <c r="C12" s="33">
        <v>1261.6666666666667</v>
      </c>
      <c r="D12" s="33">
        <v>1243.6666666666667</v>
      </c>
      <c r="E12" s="33">
        <v>1216.6666666666667</v>
      </c>
      <c r="F12" s="33">
        <v>1211.3333333333333</v>
      </c>
      <c r="G12" s="34">
        <v>-0.43835616438356872</v>
      </c>
      <c r="H12" s="34">
        <v>-7.1300792231024808</v>
      </c>
      <c r="I12" s="35"/>
      <c r="J12" s="33">
        <v>1242.3333333333333</v>
      </c>
      <c r="K12" s="33">
        <v>772.66666666666663</v>
      </c>
      <c r="L12" s="33">
        <v>1002.6666666666666</v>
      </c>
      <c r="M12" s="33">
        <v>977.33333333333337</v>
      </c>
      <c r="N12" s="33">
        <v>925</v>
      </c>
      <c r="O12" s="34">
        <v>-5.3547066848567582</v>
      </c>
      <c r="P12" s="34">
        <v>-25.543332438958942</v>
      </c>
      <c r="Q12" s="35"/>
      <c r="R12" s="33">
        <v>19741.5</v>
      </c>
      <c r="S12" s="33">
        <v>4114.6589999999997</v>
      </c>
      <c r="T12" s="33">
        <v>7122.7759999999998</v>
      </c>
      <c r="U12" s="33">
        <v>12728.739</v>
      </c>
      <c r="V12" s="33">
        <v>13053.388000000001</v>
      </c>
      <c r="W12" s="34">
        <v>2.5505197333373086</v>
      </c>
      <c r="X12" s="34">
        <v>-33.878438821771397</v>
      </c>
      <c r="Y12" s="27"/>
      <c r="Z12" s="36" t="s">
        <v>15</v>
      </c>
      <c r="AB12" s="33">
        <v>1210.6666666666667</v>
      </c>
      <c r="AC12" s="33">
        <v>1211.3333333333333</v>
      </c>
      <c r="AD12" s="34">
        <v>5.5066079295151837E-2</v>
      </c>
      <c r="AE12" s="35"/>
      <c r="AF12" s="33">
        <v>917</v>
      </c>
      <c r="AG12" s="33">
        <v>925</v>
      </c>
      <c r="AH12" s="34">
        <v>0.8724100327153872</v>
      </c>
      <c r="AI12" s="35"/>
      <c r="AJ12" s="33">
        <v>12636.879000000001</v>
      </c>
      <c r="AK12" s="33">
        <v>13053.388000000001</v>
      </c>
      <c r="AL12" s="34">
        <v>3.2959799646732346</v>
      </c>
      <c r="AM12" s="35"/>
      <c r="AN12" s="36" t="s">
        <v>15</v>
      </c>
      <c r="AP12" s="33">
        <v>1215.8333333333333</v>
      </c>
      <c r="AQ12" s="33">
        <v>1211</v>
      </c>
      <c r="AR12" s="34">
        <v>-0.39753255654557673</v>
      </c>
      <c r="AS12" s="35"/>
      <c r="AT12" s="33">
        <v>970</v>
      </c>
      <c r="AU12" s="33">
        <v>921</v>
      </c>
      <c r="AV12" s="34">
        <v>-5.0515463917525816</v>
      </c>
      <c r="AW12" s="35"/>
      <c r="AX12" s="33">
        <v>25008.035</v>
      </c>
      <c r="AY12" s="33">
        <v>25690.267</v>
      </c>
      <c r="AZ12" s="34">
        <v>2.7280512043429184</v>
      </c>
      <c r="BA12" s="27"/>
      <c r="BB12" s="36" t="s">
        <v>15</v>
      </c>
      <c r="BD12" s="33">
        <v>1217.0833333333333</v>
      </c>
      <c r="BE12" s="33">
        <v>1209.8333333333333</v>
      </c>
      <c r="BF12" s="34">
        <v>-0.59568640876411783</v>
      </c>
      <c r="BG12" s="35"/>
      <c r="BH12" s="33">
        <v>955.58333333333337</v>
      </c>
      <c r="BI12" s="33">
        <v>924.25</v>
      </c>
      <c r="BJ12" s="34">
        <v>-3.2789744484172045</v>
      </c>
      <c r="BK12" s="35"/>
      <c r="BL12" s="33">
        <v>46009.103000000003</v>
      </c>
      <c r="BM12" s="33">
        <v>52088.315000000002</v>
      </c>
      <c r="BN12" s="34">
        <v>13.213063510497047</v>
      </c>
      <c r="BO12" s="27"/>
    </row>
    <row r="13" spans="1:67" s="14" customFormat="1" x14ac:dyDescent="0.2">
      <c r="A13" s="37" t="s">
        <v>16</v>
      </c>
      <c r="B13" s="38">
        <v>1982.3333333333333</v>
      </c>
      <c r="C13" s="38">
        <v>1992</v>
      </c>
      <c r="D13" s="38">
        <v>1958.6666666666667</v>
      </c>
      <c r="E13" s="38">
        <v>1964.3333333333333</v>
      </c>
      <c r="F13" s="38">
        <v>1797.6666666666667</v>
      </c>
      <c r="G13" s="35">
        <v>-8.4846427965382549</v>
      </c>
      <c r="H13" s="35">
        <v>-9.315621321674783</v>
      </c>
      <c r="I13" s="35"/>
      <c r="J13" s="38">
        <v>1397</v>
      </c>
      <c r="K13" s="38">
        <v>885.33333333333337</v>
      </c>
      <c r="L13" s="38">
        <v>645.33333333333337</v>
      </c>
      <c r="M13" s="38">
        <v>1037.6666666666667</v>
      </c>
      <c r="N13" s="38">
        <v>1008.3333333333334</v>
      </c>
      <c r="O13" s="35">
        <v>-2.8268551236749206</v>
      </c>
      <c r="P13" s="35">
        <v>-27.821522309711288</v>
      </c>
      <c r="Q13" s="35"/>
      <c r="R13" s="38">
        <v>46794.71</v>
      </c>
      <c r="S13" s="38">
        <v>11023.111999999999</v>
      </c>
      <c r="T13" s="38">
        <v>9814.1489999999994</v>
      </c>
      <c r="U13" s="38">
        <v>26092.802</v>
      </c>
      <c r="V13" s="38">
        <v>25553.069</v>
      </c>
      <c r="W13" s="35">
        <v>-2.0685129945032354</v>
      </c>
      <c r="X13" s="35">
        <v>-45.393252784342508</v>
      </c>
      <c r="Y13" s="27"/>
      <c r="Z13" s="14" t="s">
        <v>16</v>
      </c>
      <c r="AB13" s="38">
        <v>1905</v>
      </c>
      <c r="AC13" s="38">
        <v>1797.6666666666667</v>
      </c>
      <c r="AD13" s="35">
        <v>-5.634295713035864</v>
      </c>
      <c r="AE13" s="35"/>
      <c r="AF13" s="38">
        <v>979.33333333333337</v>
      </c>
      <c r="AG13" s="38">
        <v>1008.3333333333334</v>
      </c>
      <c r="AH13" s="35">
        <v>2.9611980939414639</v>
      </c>
      <c r="AI13" s="35"/>
      <c r="AJ13" s="38">
        <v>26283.225999999999</v>
      </c>
      <c r="AK13" s="38">
        <v>25553.069</v>
      </c>
      <c r="AL13" s="35">
        <v>-2.7780341728218527</v>
      </c>
      <c r="AM13" s="35"/>
      <c r="AN13" s="14" t="s">
        <v>16</v>
      </c>
      <c r="AP13" s="38">
        <v>1938.3333333333333</v>
      </c>
      <c r="AQ13" s="38">
        <v>1851.3333333333333</v>
      </c>
      <c r="AR13" s="35">
        <v>-4.4883920894239093</v>
      </c>
      <c r="AS13" s="35"/>
      <c r="AT13" s="38">
        <v>1017.3333333333334</v>
      </c>
      <c r="AU13" s="38">
        <v>993.83333333333337</v>
      </c>
      <c r="AV13" s="35">
        <v>-2.3099606815203177</v>
      </c>
      <c r="AW13" s="35"/>
      <c r="AX13" s="38">
        <v>49348.822999999997</v>
      </c>
      <c r="AY13" s="38">
        <v>51836.294999999998</v>
      </c>
      <c r="AZ13" s="35">
        <v>5.0405903297835453</v>
      </c>
      <c r="BA13" s="27"/>
      <c r="BB13" s="14" t="s">
        <v>16</v>
      </c>
      <c r="BD13" s="38">
        <v>1933.1666666666667</v>
      </c>
      <c r="BE13" s="38">
        <v>1908.25</v>
      </c>
      <c r="BF13" s="35">
        <v>-1.2889042158806818</v>
      </c>
      <c r="BG13" s="35"/>
      <c r="BH13" s="38">
        <v>995.33333333333337</v>
      </c>
      <c r="BI13" s="38">
        <v>1017.5833333333334</v>
      </c>
      <c r="BJ13" s="35">
        <v>2.2354320160750119</v>
      </c>
      <c r="BK13" s="35"/>
      <c r="BL13" s="38">
        <v>88744.98</v>
      </c>
      <c r="BM13" s="38">
        <v>108288.698</v>
      </c>
      <c r="BN13" s="35">
        <v>22.022336362011696</v>
      </c>
      <c r="BO13" s="27"/>
    </row>
    <row r="14" spans="1:67" s="14" customFormat="1" x14ac:dyDescent="0.2">
      <c r="A14" s="32" t="s">
        <v>17</v>
      </c>
      <c r="B14" s="33">
        <v>1767</v>
      </c>
      <c r="C14" s="33">
        <v>1739.3333333333333</v>
      </c>
      <c r="D14" s="33">
        <v>1673.3333333333333</v>
      </c>
      <c r="E14" s="33">
        <v>1653</v>
      </c>
      <c r="F14" s="33">
        <v>1671.3333333333333</v>
      </c>
      <c r="G14" s="34">
        <v>1.1090945755192427</v>
      </c>
      <c r="H14" s="34">
        <v>-5.4140728164497336</v>
      </c>
      <c r="I14" s="35"/>
      <c r="J14" s="33">
        <v>1432.3333333333333</v>
      </c>
      <c r="K14" s="33">
        <v>733.66666666666663</v>
      </c>
      <c r="L14" s="33">
        <v>1012.6666666666666</v>
      </c>
      <c r="M14" s="33">
        <v>1085</v>
      </c>
      <c r="N14" s="33">
        <v>1080.6666666666667</v>
      </c>
      <c r="O14" s="34">
        <v>-0.39938556067588005</v>
      </c>
      <c r="P14" s="34">
        <v>-24.552013032348142</v>
      </c>
      <c r="Q14" s="35"/>
      <c r="R14" s="33">
        <v>18900.475999999999</v>
      </c>
      <c r="S14" s="33">
        <v>6790.799</v>
      </c>
      <c r="T14" s="33">
        <v>12497.048000000001</v>
      </c>
      <c r="U14" s="33">
        <v>16092.447</v>
      </c>
      <c r="V14" s="33">
        <v>16759.731</v>
      </c>
      <c r="W14" s="34">
        <v>4.14656639850981</v>
      </c>
      <c r="X14" s="34">
        <v>-11.326407864013577</v>
      </c>
      <c r="Y14" s="27"/>
      <c r="Z14" s="36" t="s">
        <v>17</v>
      </c>
      <c r="AB14" s="33">
        <v>1671.6666666666667</v>
      </c>
      <c r="AC14" s="33">
        <v>1671.3333333333333</v>
      </c>
      <c r="AD14" s="34">
        <v>-1.9940179461619412E-2</v>
      </c>
      <c r="AE14" s="35"/>
      <c r="AF14" s="33">
        <v>1099.3333333333333</v>
      </c>
      <c r="AG14" s="33">
        <v>1080.6666666666667</v>
      </c>
      <c r="AH14" s="34">
        <v>-1.6979987871437063</v>
      </c>
      <c r="AI14" s="35"/>
      <c r="AJ14" s="33">
        <v>16716.12</v>
      </c>
      <c r="AK14" s="168">
        <v>16759.731</v>
      </c>
      <c r="AL14" s="34">
        <v>0.26089188160889343</v>
      </c>
      <c r="AM14" s="35"/>
      <c r="AN14" s="36" t="s">
        <v>17</v>
      </c>
      <c r="AP14" s="33">
        <v>1653.8333333333333</v>
      </c>
      <c r="AQ14" s="33">
        <v>1671.5</v>
      </c>
      <c r="AR14" s="34">
        <v>1.0682253350801307</v>
      </c>
      <c r="AS14" s="35"/>
      <c r="AT14" s="33">
        <v>1080</v>
      </c>
      <c r="AU14" s="33">
        <v>1090</v>
      </c>
      <c r="AV14" s="34">
        <v>0.92592592592593004</v>
      </c>
      <c r="AW14" s="35"/>
      <c r="AX14" s="33">
        <v>30969.881000000001</v>
      </c>
      <c r="AY14" s="168">
        <v>33475.851000000002</v>
      </c>
      <c r="AZ14" s="34">
        <v>8.0916358703477123</v>
      </c>
      <c r="BA14" s="27"/>
      <c r="BB14" s="36" t="s">
        <v>17</v>
      </c>
      <c r="BD14" s="33">
        <v>1656.0833333333333</v>
      </c>
      <c r="BE14" s="33">
        <v>1668</v>
      </c>
      <c r="BF14" s="34">
        <v>0.71956926483167649</v>
      </c>
      <c r="BG14" s="35"/>
      <c r="BH14" s="33">
        <v>1059.6666666666667</v>
      </c>
      <c r="BI14" s="33">
        <v>1099.4166666666667</v>
      </c>
      <c r="BJ14" s="34">
        <v>3.7511796162315258</v>
      </c>
      <c r="BK14" s="35"/>
      <c r="BL14" s="33">
        <v>58381.904000000002</v>
      </c>
      <c r="BM14" s="168">
        <v>67241.725000000006</v>
      </c>
      <c r="BN14" s="34">
        <v>15.175628735917911</v>
      </c>
      <c r="BO14" s="27"/>
    </row>
    <row r="15" spans="1:67" s="14" customFormat="1" x14ac:dyDescent="0.2">
      <c r="A15" s="165" t="s">
        <v>18</v>
      </c>
      <c r="B15" s="38">
        <v>1030</v>
      </c>
      <c r="C15" s="38">
        <v>1037</v>
      </c>
      <c r="D15" s="38">
        <v>992.33333333333337</v>
      </c>
      <c r="E15" s="38">
        <v>1005</v>
      </c>
      <c r="F15" s="38">
        <v>1015.6666666666666</v>
      </c>
      <c r="G15" s="35">
        <v>1.0613598673300029</v>
      </c>
      <c r="H15" s="35">
        <v>-1.3915857605177995</v>
      </c>
      <c r="I15" s="35"/>
      <c r="J15" s="38">
        <v>899.66666666666663</v>
      </c>
      <c r="K15" s="38">
        <v>444</v>
      </c>
      <c r="L15" s="38">
        <v>831.66666666666663</v>
      </c>
      <c r="M15" s="38">
        <v>829</v>
      </c>
      <c r="N15" s="38">
        <v>847.33333333333337</v>
      </c>
      <c r="O15" s="35">
        <v>2.2114997989545637</v>
      </c>
      <c r="P15" s="35">
        <v>-5.816969247869574</v>
      </c>
      <c r="Q15" s="35"/>
      <c r="R15" s="38">
        <v>15805.481</v>
      </c>
      <c r="S15" s="38">
        <v>2683.9180000000001</v>
      </c>
      <c r="T15" s="38">
        <v>7734.1090000000004</v>
      </c>
      <c r="U15" s="38">
        <v>11793.062</v>
      </c>
      <c r="V15" s="38">
        <v>12153.191999999999</v>
      </c>
      <c r="W15" s="35">
        <v>3.0537446508803079</v>
      </c>
      <c r="X15" s="35">
        <v>-23.107737119800408</v>
      </c>
      <c r="Y15" s="27"/>
      <c r="Z15" s="14" t="s">
        <v>18</v>
      </c>
      <c r="AB15" s="38">
        <v>1014.6666666666666</v>
      </c>
      <c r="AC15" s="38">
        <v>1015.6666666666666</v>
      </c>
      <c r="AD15" s="35">
        <v>9.8554533508532494E-2</v>
      </c>
      <c r="AE15" s="35"/>
      <c r="AF15" s="38">
        <v>848.66666666666663</v>
      </c>
      <c r="AG15" s="38">
        <v>847.33333333333337</v>
      </c>
      <c r="AH15" s="35">
        <v>-0.15710919088766095</v>
      </c>
      <c r="AI15" s="35"/>
      <c r="AJ15" s="38">
        <v>12170.584000000001</v>
      </c>
      <c r="AK15" s="169">
        <v>12153.191999999999</v>
      </c>
      <c r="AL15" s="35">
        <v>-0.14290193469763679</v>
      </c>
      <c r="AM15" s="35"/>
      <c r="AN15" s="14" t="s">
        <v>18</v>
      </c>
      <c r="AP15" s="38">
        <v>995</v>
      </c>
      <c r="AQ15" s="38">
        <v>1015.1666666666666</v>
      </c>
      <c r="AR15" s="35">
        <v>2.0268006700167485</v>
      </c>
      <c r="AS15" s="35"/>
      <c r="AT15" s="38">
        <v>815.66666666666663</v>
      </c>
      <c r="AU15" s="38">
        <v>848</v>
      </c>
      <c r="AV15" s="35">
        <v>3.9640375970576347</v>
      </c>
      <c r="AW15" s="35"/>
      <c r="AX15" s="38">
        <v>23232.780999999999</v>
      </c>
      <c r="AY15" s="169">
        <v>24323.776000000002</v>
      </c>
      <c r="AZ15" s="35">
        <v>4.6959294283366315</v>
      </c>
      <c r="BA15" s="27"/>
      <c r="BB15" s="14" t="s">
        <v>18</v>
      </c>
      <c r="BD15" s="38">
        <v>992.91666666666663</v>
      </c>
      <c r="BE15" s="38">
        <v>1014.5</v>
      </c>
      <c r="BF15" s="35">
        <v>2.1737305916911476</v>
      </c>
      <c r="BG15" s="35"/>
      <c r="BH15" s="38">
        <v>830.75</v>
      </c>
      <c r="BI15" s="38">
        <v>844.41666666666663</v>
      </c>
      <c r="BJ15" s="35">
        <v>1.6450998094091673</v>
      </c>
      <c r="BK15" s="35"/>
      <c r="BL15" s="38">
        <v>43296.784</v>
      </c>
      <c r="BM15" s="169">
        <v>49030.25</v>
      </c>
      <c r="BN15" s="35">
        <v>13.242244504811262</v>
      </c>
      <c r="BO15" s="27"/>
    </row>
    <row r="16" spans="1:67" s="14" customFormat="1" x14ac:dyDescent="0.2">
      <c r="A16" s="32" t="s">
        <v>19</v>
      </c>
      <c r="B16" s="33">
        <v>5819</v>
      </c>
      <c r="C16" s="33">
        <v>5918</v>
      </c>
      <c r="D16" s="33">
        <v>5925.333333333333</v>
      </c>
      <c r="E16" s="33">
        <v>5937.333333333333</v>
      </c>
      <c r="F16" s="33">
        <v>5914</v>
      </c>
      <c r="G16" s="34">
        <v>-0.392993487536486</v>
      </c>
      <c r="H16" s="34">
        <v>1.6325829180271478</v>
      </c>
      <c r="I16" s="35"/>
      <c r="J16" s="33">
        <v>5276.333333333333</v>
      </c>
      <c r="K16" s="33">
        <v>4047.6666666666665</v>
      </c>
      <c r="L16" s="33">
        <v>4923.333333333333</v>
      </c>
      <c r="M16" s="33">
        <v>5074.666666666667</v>
      </c>
      <c r="N16" s="33">
        <v>5167</v>
      </c>
      <c r="O16" s="34">
        <v>1.8194955333683538</v>
      </c>
      <c r="P16" s="34">
        <v>-2.0721460610272247</v>
      </c>
      <c r="Q16" s="35"/>
      <c r="R16" s="33">
        <v>175397.81700000001</v>
      </c>
      <c r="S16" s="33">
        <v>51178.161999999997</v>
      </c>
      <c r="T16" s="33">
        <v>102748.447</v>
      </c>
      <c r="U16" s="33">
        <v>159206.095</v>
      </c>
      <c r="V16" s="33">
        <v>164273.071</v>
      </c>
      <c r="W16" s="34">
        <v>3.1826520209543352</v>
      </c>
      <c r="X16" s="34">
        <v>-6.3425795088430377</v>
      </c>
      <c r="Y16" s="27"/>
      <c r="Z16" s="36" t="s">
        <v>19</v>
      </c>
      <c r="AB16" s="33">
        <v>5913.333333333333</v>
      </c>
      <c r="AC16" s="33">
        <v>5914</v>
      </c>
      <c r="AD16" s="34">
        <v>1.1273957158963732E-2</v>
      </c>
      <c r="AE16" s="35"/>
      <c r="AF16" s="33">
        <v>5100.666666666667</v>
      </c>
      <c r="AG16" s="33">
        <v>5167</v>
      </c>
      <c r="AH16" s="34">
        <v>1.300483596915436</v>
      </c>
      <c r="AI16" s="35"/>
      <c r="AJ16" s="33">
        <v>162986.12100000001</v>
      </c>
      <c r="AK16" s="33">
        <v>164273.071</v>
      </c>
      <c r="AL16" s="34">
        <v>0.78960711016613505</v>
      </c>
      <c r="AM16" s="35"/>
      <c r="AN16" s="36" t="s">
        <v>19</v>
      </c>
      <c r="AP16" s="33">
        <v>5941.333333333333</v>
      </c>
      <c r="AQ16" s="33">
        <v>5913.666666666667</v>
      </c>
      <c r="AR16" s="34">
        <v>-0.46566427289047585</v>
      </c>
      <c r="AS16" s="35"/>
      <c r="AT16" s="33">
        <v>5077.333333333333</v>
      </c>
      <c r="AU16" s="33">
        <v>5133.833333333333</v>
      </c>
      <c r="AV16" s="34">
        <v>1.1127888655462215</v>
      </c>
      <c r="AW16" s="35"/>
      <c r="AX16" s="33">
        <v>311967.951</v>
      </c>
      <c r="AY16" s="33">
        <v>327259.19199999998</v>
      </c>
      <c r="AZ16" s="34">
        <v>4.9015422741292891</v>
      </c>
      <c r="BA16" s="27"/>
      <c r="BB16" s="36" t="s">
        <v>19</v>
      </c>
      <c r="BD16" s="33">
        <v>5956.5</v>
      </c>
      <c r="BE16" s="33">
        <v>5921.916666666667</v>
      </c>
      <c r="BF16" s="34">
        <v>-0.58059822602758437</v>
      </c>
      <c r="BG16" s="35"/>
      <c r="BH16" s="33">
        <v>5062.75</v>
      </c>
      <c r="BI16" s="33">
        <v>5099</v>
      </c>
      <c r="BJ16" s="34">
        <v>0.7160140239988122</v>
      </c>
      <c r="BK16" s="35"/>
      <c r="BL16" s="33">
        <v>604505.63800000004</v>
      </c>
      <c r="BM16" s="33">
        <v>670239.98400000005</v>
      </c>
      <c r="BN16" s="34">
        <v>10.874066653452786</v>
      </c>
      <c r="BO16" s="27"/>
    </row>
    <row r="17" spans="1:67" s="14" customFormat="1" x14ac:dyDescent="0.2">
      <c r="A17" s="37" t="s">
        <v>20</v>
      </c>
      <c r="B17" s="38">
        <v>833.66666666666663</v>
      </c>
      <c r="C17" s="38">
        <v>839.33333333333337</v>
      </c>
      <c r="D17" s="38">
        <v>826</v>
      </c>
      <c r="E17" s="38">
        <v>910</v>
      </c>
      <c r="F17" s="38">
        <v>902</v>
      </c>
      <c r="G17" s="35">
        <v>-0.879120879120876</v>
      </c>
      <c r="H17" s="35">
        <v>8.196721311475418</v>
      </c>
      <c r="I17" s="35"/>
      <c r="J17" s="38">
        <v>683.66666666666663</v>
      </c>
      <c r="K17" s="38">
        <v>325</v>
      </c>
      <c r="L17" s="38">
        <v>529.66666666666663</v>
      </c>
      <c r="M17" s="38">
        <v>623.33333333333337</v>
      </c>
      <c r="N17" s="38">
        <v>636.33333333333337</v>
      </c>
      <c r="O17" s="35">
        <v>2.0855614973261938</v>
      </c>
      <c r="P17" s="35">
        <v>-6.9234519746464995</v>
      </c>
      <c r="Q17" s="35"/>
      <c r="R17" s="38">
        <v>18234.883999999998</v>
      </c>
      <c r="S17" s="38">
        <v>4895.8140000000003</v>
      </c>
      <c r="T17" s="38">
        <v>9620.8009999999995</v>
      </c>
      <c r="U17" s="38">
        <v>15721.84</v>
      </c>
      <c r="V17" s="38">
        <v>15457.584999999999</v>
      </c>
      <c r="W17" s="35">
        <v>-1.6808147137994056</v>
      </c>
      <c r="X17" s="35">
        <v>-15.230691898012616</v>
      </c>
      <c r="Y17" s="27"/>
      <c r="Z17" s="14" t="s">
        <v>20</v>
      </c>
      <c r="AB17" s="38">
        <v>904.66666666666663</v>
      </c>
      <c r="AC17" s="38">
        <v>902</v>
      </c>
      <c r="AD17" s="35">
        <v>-0.29476787030213725</v>
      </c>
      <c r="AE17" s="35"/>
      <c r="AF17" s="38">
        <v>606.66666666666663</v>
      </c>
      <c r="AG17" s="38">
        <v>636.33333333333337</v>
      </c>
      <c r="AH17" s="35">
        <v>4.8901098901098949</v>
      </c>
      <c r="AI17" s="35"/>
      <c r="AJ17" s="38">
        <v>15175.243</v>
      </c>
      <c r="AK17" s="38">
        <v>15457.584999999999</v>
      </c>
      <c r="AL17" s="35">
        <v>1.8605435181499042</v>
      </c>
      <c r="AM17" s="35"/>
      <c r="AN17" s="14" t="s">
        <v>20</v>
      </c>
      <c r="AP17" s="38">
        <v>909.5</v>
      </c>
      <c r="AQ17" s="38">
        <v>903.33333333333337</v>
      </c>
      <c r="AR17" s="35">
        <v>-0.67802822063404156</v>
      </c>
      <c r="AS17" s="35"/>
      <c r="AT17" s="38">
        <v>625</v>
      </c>
      <c r="AU17" s="38">
        <v>621.5</v>
      </c>
      <c r="AV17" s="35">
        <v>-0.56000000000000494</v>
      </c>
      <c r="AW17" s="35"/>
      <c r="AX17" s="38">
        <v>30603.120999999999</v>
      </c>
      <c r="AY17" s="38">
        <v>30632.828000000001</v>
      </c>
      <c r="AZ17" s="35">
        <v>9.7071798657411001E-2</v>
      </c>
      <c r="BA17" s="27"/>
      <c r="BB17" s="14" t="s">
        <v>20</v>
      </c>
      <c r="BD17" s="38">
        <v>874.16666666666663</v>
      </c>
      <c r="BE17" s="38">
        <v>905.91666666666663</v>
      </c>
      <c r="BF17" s="35">
        <v>3.6320305052430779</v>
      </c>
      <c r="BG17" s="35"/>
      <c r="BH17" s="38">
        <v>595.08333333333337</v>
      </c>
      <c r="BI17" s="38">
        <v>614.83333333333337</v>
      </c>
      <c r="BJ17" s="35">
        <v>3.3188629043551243</v>
      </c>
      <c r="BK17" s="35"/>
      <c r="BL17" s="38">
        <v>57726.192999999999</v>
      </c>
      <c r="BM17" s="38">
        <v>64236.468999999997</v>
      </c>
      <c r="BN17" s="35">
        <v>11.2778544048453</v>
      </c>
      <c r="BO17" s="27"/>
    </row>
    <row r="18" spans="1:67" s="14" customFormat="1" ht="12" x14ac:dyDescent="0.2">
      <c r="A18" s="32" t="s">
        <v>21</v>
      </c>
      <c r="B18" s="33">
        <v>341.66666666666669</v>
      </c>
      <c r="C18" s="33">
        <v>344</v>
      </c>
      <c r="D18" s="33">
        <v>343</v>
      </c>
      <c r="E18" s="33">
        <v>344</v>
      </c>
      <c r="F18" s="33">
        <v>345.66666666666669</v>
      </c>
      <c r="G18" s="34">
        <v>0.48449612403100861</v>
      </c>
      <c r="H18" s="34">
        <v>1.1707317073170742</v>
      </c>
      <c r="I18" s="35"/>
      <c r="J18" s="33">
        <v>284.33333333333331</v>
      </c>
      <c r="K18" s="33">
        <v>170</v>
      </c>
      <c r="L18" s="33">
        <v>244.66666666666666</v>
      </c>
      <c r="M18" s="33">
        <v>245.66666666666666</v>
      </c>
      <c r="N18" s="33">
        <v>250.33333333333334</v>
      </c>
      <c r="O18" s="34">
        <v>1.8995929443690773</v>
      </c>
      <c r="P18" s="34">
        <v>-11.95779601406799</v>
      </c>
      <c r="Q18" s="35"/>
      <c r="R18" s="33">
        <v>5322.66</v>
      </c>
      <c r="S18" s="33">
        <v>1276.2239999999999</v>
      </c>
      <c r="T18" s="33">
        <v>3185.5059999999999</v>
      </c>
      <c r="U18" s="33">
        <v>4079.0140000000001</v>
      </c>
      <c r="V18" s="33">
        <v>3848.7869999999998</v>
      </c>
      <c r="W18" s="34">
        <v>-5.6441826382552351</v>
      </c>
      <c r="X18" s="34">
        <v>-27.690534432032109</v>
      </c>
      <c r="Y18" s="27"/>
      <c r="Z18" s="36" t="s">
        <v>21</v>
      </c>
      <c r="AB18" s="33">
        <v>346</v>
      </c>
      <c r="AC18" s="33">
        <v>345.66666666666669</v>
      </c>
      <c r="AD18" s="34">
        <v>-9.6339113680143917E-2</v>
      </c>
      <c r="AE18" s="35"/>
      <c r="AF18" s="33">
        <v>242.66666666666666</v>
      </c>
      <c r="AG18" s="33">
        <v>250.33333333333334</v>
      </c>
      <c r="AH18" s="34">
        <v>3.1593406593406703</v>
      </c>
      <c r="AI18" s="35"/>
      <c r="AJ18" s="33">
        <v>3826.2280000000001</v>
      </c>
      <c r="AK18" s="33">
        <v>3848.7869999999998</v>
      </c>
      <c r="AL18" s="34">
        <v>0.58958849289691972</v>
      </c>
      <c r="AM18" s="35"/>
      <c r="AN18" s="36" t="s">
        <v>21</v>
      </c>
      <c r="AP18" s="33">
        <v>344</v>
      </c>
      <c r="AQ18" s="33">
        <v>345.83333333333331</v>
      </c>
      <c r="AR18" s="34">
        <v>0.53294573643409837</v>
      </c>
      <c r="AS18" s="35"/>
      <c r="AT18" s="33">
        <v>247.33333333333334</v>
      </c>
      <c r="AU18" s="33">
        <v>246.5</v>
      </c>
      <c r="AV18" s="34">
        <v>-0.3369272237196852</v>
      </c>
      <c r="AW18" s="35"/>
      <c r="AX18" s="33">
        <v>8034.0209999999997</v>
      </c>
      <c r="AY18" s="33">
        <v>7675.0150000000003</v>
      </c>
      <c r="AZ18" s="34">
        <v>-4.4685718396802692</v>
      </c>
      <c r="BA18" s="27"/>
      <c r="BB18" s="36" t="s">
        <v>21</v>
      </c>
      <c r="BD18" s="33">
        <v>344.25</v>
      </c>
      <c r="BE18" s="33">
        <v>345.41666666666669</v>
      </c>
      <c r="BF18" s="34">
        <v>0.33890099249576089</v>
      </c>
      <c r="BG18" s="35"/>
      <c r="BH18" s="33">
        <v>248</v>
      </c>
      <c r="BI18" s="33">
        <v>244.75</v>
      </c>
      <c r="BJ18" s="34">
        <v>-1.310483870967738</v>
      </c>
      <c r="BK18" s="35"/>
      <c r="BL18" s="33">
        <v>15894.6</v>
      </c>
      <c r="BM18" s="33">
        <v>15767.066000000001</v>
      </c>
      <c r="BN18" s="34">
        <v>-0.80237313301372293</v>
      </c>
      <c r="BO18" s="27"/>
    </row>
    <row r="19" spans="1:67" s="14" customFormat="1" ht="12" x14ac:dyDescent="0.2">
      <c r="A19" s="37" t="s">
        <v>22</v>
      </c>
      <c r="B19" s="38">
        <v>1130.6666666666667</v>
      </c>
      <c r="C19" s="38">
        <v>1023</v>
      </c>
      <c r="D19" s="38">
        <v>1012</v>
      </c>
      <c r="E19" s="38">
        <v>870.33333333333337</v>
      </c>
      <c r="F19" s="38">
        <v>853</v>
      </c>
      <c r="G19" s="35">
        <v>-1.9915741095365758</v>
      </c>
      <c r="H19" s="35">
        <v>-24.55778301886793</v>
      </c>
      <c r="I19" s="35"/>
      <c r="J19" s="38">
        <v>991.33333333333337</v>
      </c>
      <c r="K19" s="38">
        <v>570</v>
      </c>
      <c r="L19" s="38">
        <v>617.66666666666663</v>
      </c>
      <c r="M19" s="38">
        <v>605.33333333333337</v>
      </c>
      <c r="N19" s="38">
        <v>555.66666666666663</v>
      </c>
      <c r="O19" s="35">
        <v>-8.2048458149779897</v>
      </c>
      <c r="P19" s="35">
        <v>-43.947545393409563</v>
      </c>
      <c r="Q19" s="35"/>
      <c r="R19" s="38">
        <v>25439.350999999999</v>
      </c>
      <c r="S19" s="38">
        <v>5055.8850000000002</v>
      </c>
      <c r="T19" s="38">
        <v>9420.3780000000006</v>
      </c>
      <c r="U19" s="38">
        <v>14650.947</v>
      </c>
      <c r="V19" s="38">
        <v>14922.436</v>
      </c>
      <c r="W19" s="35">
        <v>1.8530474514719009</v>
      </c>
      <c r="X19" s="35">
        <v>-41.341129339345173</v>
      </c>
      <c r="Y19" s="27"/>
      <c r="Z19" s="14" t="s">
        <v>22</v>
      </c>
      <c r="AB19" s="38">
        <v>857</v>
      </c>
      <c r="AC19" s="38">
        <v>853</v>
      </c>
      <c r="AD19" s="35">
        <v>-0.4667444574095736</v>
      </c>
      <c r="AE19" s="35"/>
      <c r="AF19" s="38">
        <v>556.66666666666663</v>
      </c>
      <c r="AG19" s="38">
        <v>555.66666666666663</v>
      </c>
      <c r="AH19" s="35">
        <v>-0.179640718562879</v>
      </c>
      <c r="AI19" s="35"/>
      <c r="AJ19" s="38">
        <v>14151.046</v>
      </c>
      <c r="AK19" s="38">
        <v>14922.436</v>
      </c>
      <c r="AL19" s="35">
        <v>5.4511164757714781</v>
      </c>
      <c r="AM19" s="35"/>
      <c r="AN19" s="14" t="s">
        <v>22</v>
      </c>
      <c r="AP19" s="38">
        <v>883.16666666666663</v>
      </c>
      <c r="AQ19" s="38">
        <v>855</v>
      </c>
      <c r="AR19" s="35">
        <v>-3.189280996414412</v>
      </c>
      <c r="AS19" s="35"/>
      <c r="AT19" s="38">
        <v>597.83333333333337</v>
      </c>
      <c r="AU19" s="38">
        <v>556.16666666666663</v>
      </c>
      <c r="AV19" s="35">
        <v>-6.9696124895455958</v>
      </c>
      <c r="AW19" s="35"/>
      <c r="AX19" s="38">
        <v>28792.976999999999</v>
      </c>
      <c r="AY19" s="38">
        <v>29073.482</v>
      </c>
      <c r="AZ19" s="35">
        <v>0.97421326040723066</v>
      </c>
      <c r="BA19" s="27"/>
      <c r="BB19" s="14" t="s">
        <v>22</v>
      </c>
      <c r="BD19" s="38">
        <v>904</v>
      </c>
      <c r="BE19" s="38">
        <v>855.41666666666663</v>
      </c>
      <c r="BF19" s="35">
        <v>-5.3742625368731645</v>
      </c>
      <c r="BG19" s="35"/>
      <c r="BH19" s="38">
        <v>603.75</v>
      </c>
      <c r="BI19" s="38">
        <v>588.16666666666663</v>
      </c>
      <c r="BJ19" s="35">
        <v>-2.5810904071773666</v>
      </c>
      <c r="BK19" s="35"/>
      <c r="BL19" s="38">
        <v>52410.296000000002</v>
      </c>
      <c r="BM19" s="38">
        <v>59469.760000000002</v>
      </c>
      <c r="BN19" s="35">
        <v>13.469612917278706</v>
      </c>
      <c r="BO19" s="27"/>
    </row>
    <row r="20" spans="1:67" s="14" customFormat="1" ht="12" x14ac:dyDescent="0.2">
      <c r="A20" s="32" t="s">
        <v>23</v>
      </c>
      <c r="B20" s="33">
        <v>73</v>
      </c>
      <c r="C20" s="33">
        <v>75.333333333333329</v>
      </c>
      <c r="D20" s="33">
        <v>75</v>
      </c>
      <c r="E20" s="33">
        <v>76</v>
      </c>
      <c r="F20" s="33">
        <v>84</v>
      </c>
      <c r="G20" s="34">
        <v>10.526315789473696</v>
      </c>
      <c r="H20" s="34">
        <v>15.068493150684926</v>
      </c>
      <c r="I20" s="35"/>
      <c r="J20" s="33">
        <v>58.333333333333336</v>
      </c>
      <c r="K20" s="33">
        <v>20.666666666666668</v>
      </c>
      <c r="L20" s="33">
        <v>46.666666666666664</v>
      </c>
      <c r="M20" s="33">
        <v>39.333333333333336</v>
      </c>
      <c r="N20" s="33">
        <v>37.333333333333336</v>
      </c>
      <c r="O20" s="34">
        <v>-5.0847457627118615</v>
      </c>
      <c r="P20" s="34">
        <v>-36</v>
      </c>
      <c r="Q20" s="35"/>
      <c r="R20" s="33">
        <v>890.76099999999997</v>
      </c>
      <c r="S20" s="33">
        <v>224.49</v>
      </c>
      <c r="T20" s="33">
        <v>374.7</v>
      </c>
      <c r="U20" s="33">
        <v>507.39699999999999</v>
      </c>
      <c r="V20" s="33">
        <v>489.10700000000003</v>
      </c>
      <c r="W20" s="34">
        <v>-3.6046724753989401</v>
      </c>
      <c r="X20" s="34">
        <v>-45.091107491235014</v>
      </c>
      <c r="Y20" s="27"/>
      <c r="Z20" s="36" t="s">
        <v>23</v>
      </c>
      <c r="AB20" s="33">
        <v>84</v>
      </c>
      <c r="AC20" s="33">
        <v>84</v>
      </c>
      <c r="AD20" s="34">
        <v>0</v>
      </c>
      <c r="AE20" s="35"/>
      <c r="AF20" s="33">
        <v>34</v>
      </c>
      <c r="AG20" s="33">
        <v>37.333333333333336</v>
      </c>
      <c r="AH20" s="34">
        <v>9.8039215686274606</v>
      </c>
      <c r="AI20" s="35"/>
      <c r="AJ20" s="33">
        <v>484.36</v>
      </c>
      <c r="AK20" s="33">
        <v>489.10700000000003</v>
      </c>
      <c r="AL20" s="34">
        <v>0.98005615657774658</v>
      </c>
      <c r="AM20" s="35"/>
      <c r="AN20" s="36" t="s">
        <v>23</v>
      </c>
      <c r="AP20" s="33">
        <v>74</v>
      </c>
      <c r="AQ20" s="33">
        <v>84</v>
      </c>
      <c r="AR20" s="34">
        <v>13.513513513513509</v>
      </c>
      <c r="AS20" s="35"/>
      <c r="AT20" s="33">
        <v>38.166666666666664</v>
      </c>
      <c r="AU20" s="33">
        <v>35.666666666666664</v>
      </c>
      <c r="AV20" s="34">
        <v>-6.5502183406113579</v>
      </c>
      <c r="AW20" s="35"/>
      <c r="AX20" s="33">
        <v>951.73800000000006</v>
      </c>
      <c r="AY20" s="33">
        <v>973.46699999999998</v>
      </c>
      <c r="AZ20" s="34">
        <v>2.2830863115689271</v>
      </c>
      <c r="BA20" s="27"/>
      <c r="BB20" s="36" t="s">
        <v>23</v>
      </c>
      <c r="BD20" s="33">
        <v>74.5</v>
      </c>
      <c r="BE20" s="33">
        <v>83.75</v>
      </c>
      <c r="BF20" s="34">
        <v>12.416107382550345</v>
      </c>
      <c r="BG20" s="35"/>
      <c r="BH20" s="33">
        <v>39.166666666666664</v>
      </c>
      <c r="BI20" s="33">
        <v>34.5</v>
      </c>
      <c r="BJ20" s="34">
        <v>-11.914893617021271</v>
      </c>
      <c r="BK20" s="35"/>
      <c r="BL20" s="33">
        <v>1790.1310000000001</v>
      </c>
      <c r="BM20" s="33">
        <v>1908.9780000000001</v>
      </c>
      <c r="BN20" s="34">
        <v>6.6390113349246382</v>
      </c>
      <c r="BO20" s="27"/>
    </row>
    <row r="21" spans="1:67" s="14" customFormat="1" ht="12" x14ac:dyDescent="0.2">
      <c r="A21" s="37" t="s">
        <v>24</v>
      </c>
      <c r="B21" s="38">
        <v>1010</v>
      </c>
      <c r="C21" s="38">
        <v>973</v>
      </c>
      <c r="D21" s="38">
        <v>964</v>
      </c>
      <c r="E21" s="38">
        <v>919</v>
      </c>
      <c r="F21" s="38">
        <v>906</v>
      </c>
      <c r="G21" s="35">
        <v>-1.4145810663764968</v>
      </c>
      <c r="H21" s="35">
        <v>-10.297029702970296</v>
      </c>
      <c r="I21" s="35"/>
      <c r="J21" s="38">
        <v>840</v>
      </c>
      <c r="K21" s="38">
        <v>248.66666666666666</v>
      </c>
      <c r="L21" s="38">
        <v>601</v>
      </c>
      <c r="M21" s="38">
        <v>626.33333333333337</v>
      </c>
      <c r="N21" s="38">
        <v>612.66666666666663</v>
      </c>
      <c r="O21" s="35">
        <v>-2.1820117083555246</v>
      </c>
      <c r="P21" s="35">
        <v>-27.063492063492067</v>
      </c>
      <c r="Q21" s="35"/>
      <c r="R21" s="38">
        <v>18612.48</v>
      </c>
      <c r="S21" s="38">
        <v>2601.2089999999998</v>
      </c>
      <c r="T21" s="38">
        <v>9108.6970000000001</v>
      </c>
      <c r="U21" s="38">
        <v>11248.4</v>
      </c>
      <c r="V21" s="38">
        <v>11669.637000000001</v>
      </c>
      <c r="W21" s="35">
        <v>3.7448614914121103</v>
      </c>
      <c r="X21" s="35">
        <v>-37.302084407881168</v>
      </c>
      <c r="Y21" s="27"/>
      <c r="Z21" s="14" t="s">
        <v>24</v>
      </c>
      <c r="AB21" s="38">
        <v>905.66666666666663</v>
      </c>
      <c r="AC21" s="38">
        <v>906</v>
      </c>
      <c r="AD21" s="35">
        <v>3.6805299963194038E-2</v>
      </c>
      <c r="AE21" s="35"/>
      <c r="AF21" s="38">
        <v>616.66666666666663</v>
      </c>
      <c r="AG21" s="38">
        <v>612.66666666666663</v>
      </c>
      <c r="AH21" s="35">
        <v>-0.64864864864865313</v>
      </c>
      <c r="AI21" s="35"/>
      <c r="AJ21" s="38">
        <v>11627.501</v>
      </c>
      <c r="AK21" s="38">
        <v>11669.637000000001</v>
      </c>
      <c r="AL21" s="35">
        <v>0.36238225221396636</v>
      </c>
      <c r="AM21" s="35"/>
      <c r="AN21" s="14" t="s">
        <v>24</v>
      </c>
      <c r="AP21" s="38">
        <v>931</v>
      </c>
      <c r="AQ21" s="38">
        <v>905.83333333333337</v>
      </c>
      <c r="AR21" s="35">
        <v>-2.7031865377729947</v>
      </c>
      <c r="AS21" s="35"/>
      <c r="AT21" s="38">
        <v>623.66666666666663</v>
      </c>
      <c r="AU21" s="38">
        <v>614.66666666666663</v>
      </c>
      <c r="AV21" s="35">
        <v>-1.4430785676109004</v>
      </c>
      <c r="AW21" s="35"/>
      <c r="AX21" s="38">
        <v>22359.303</v>
      </c>
      <c r="AY21" s="38">
        <v>23297.137999999999</v>
      </c>
      <c r="AZ21" s="35">
        <v>4.1943838768140562</v>
      </c>
      <c r="BA21" s="27"/>
      <c r="BB21" s="14" t="s">
        <v>24</v>
      </c>
      <c r="BD21" s="38">
        <v>937</v>
      </c>
      <c r="BE21" s="38">
        <v>905.75</v>
      </c>
      <c r="BF21" s="35">
        <v>-3.3351120597652106</v>
      </c>
      <c r="BG21" s="35"/>
      <c r="BH21" s="38">
        <v>617.16666666666663</v>
      </c>
      <c r="BI21" s="38">
        <v>627.83333333333337</v>
      </c>
      <c r="BJ21" s="35">
        <v>1.7283283823926743</v>
      </c>
      <c r="BK21" s="35"/>
      <c r="BL21" s="38">
        <v>43996.716</v>
      </c>
      <c r="BM21" s="38">
        <v>47958.519</v>
      </c>
      <c r="BN21" s="35">
        <v>9.0047698105467653</v>
      </c>
      <c r="BO21" s="27"/>
    </row>
    <row r="22" spans="1:67" s="14" customFormat="1" ht="12" x14ac:dyDescent="0.2">
      <c r="A22" s="32" t="s">
        <v>25</v>
      </c>
      <c r="B22" s="33">
        <v>259</v>
      </c>
      <c r="C22" s="33">
        <v>259</v>
      </c>
      <c r="D22" s="33">
        <v>259</v>
      </c>
      <c r="E22" s="33">
        <v>252.33333333333334</v>
      </c>
      <c r="F22" s="33">
        <v>239</v>
      </c>
      <c r="G22" s="34">
        <v>-5.2840158520475633</v>
      </c>
      <c r="H22" s="34">
        <v>-7.7220077220077172</v>
      </c>
      <c r="I22" s="35"/>
      <c r="J22" s="33">
        <v>200</v>
      </c>
      <c r="K22" s="33">
        <v>60.666666666666664</v>
      </c>
      <c r="L22" s="33">
        <v>102.66666666666667</v>
      </c>
      <c r="M22" s="33">
        <v>137.66666666666666</v>
      </c>
      <c r="N22" s="33">
        <v>137.66666666666666</v>
      </c>
      <c r="O22" s="34">
        <v>0</v>
      </c>
      <c r="P22" s="34">
        <v>-31.166666666666675</v>
      </c>
      <c r="Q22" s="35"/>
      <c r="R22" s="33">
        <v>3732.6680000000001</v>
      </c>
      <c r="S22" s="33">
        <v>834.91899999999998</v>
      </c>
      <c r="T22" s="33">
        <v>1021.74</v>
      </c>
      <c r="U22" s="33">
        <v>933.32899999999995</v>
      </c>
      <c r="V22" s="33">
        <v>1002.022</v>
      </c>
      <c r="W22" s="34">
        <v>7.359998457135708</v>
      </c>
      <c r="X22" s="34">
        <v>-73.155340898252945</v>
      </c>
      <c r="Y22" s="27"/>
      <c r="Z22" s="36" t="s">
        <v>25</v>
      </c>
      <c r="AB22" s="33">
        <v>239</v>
      </c>
      <c r="AC22" s="33">
        <v>239</v>
      </c>
      <c r="AD22" s="34">
        <v>0</v>
      </c>
      <c r="AE22" s="35"/>
      <c r="AF22" s="33">
        <v>133</v>
      </c>
      <c r="AG22" s="33">
        <v>137.66666666666666</v>
      </c>
      <c r="AH22" s="34">
        <v>3.5087719298245501</v>
      </c>
      <c r="AI22" s="35"/>
      <c r="AJ22" s="33">
        <v>954.50300000000004</v>
      </c>
      <c r="AK22" s="33">
        <v>1002.022</v>
      </c>
      <c r="AL22" s="34">
        <v>4.9784023727531546</v>
      </c>
      <c r="AM22" s="35"/>
      <c r="AN22" s="36" t="s">
        <v>25</v>
      </c>
      <c r="AP22" s="33">
        <v>255.66666666666666</v>
      </c>
      <c r="AQ22" s="33">
        <v>239</v>
      </c>
      <c r="AR22" s="34">
        <v>-6.5189048239895691</v>
      </c>
      <c r="AS22" s="35"/>
      <c r="AT22" s="33">
        <v>152</v>
      </c>
      <c r="AU22" s="33">
        <v>135.33333333333334</v>
      </c>
      <c r="AV22" s="34">
        <v>-10.964912280701745</v>
      </c>
      <c r="AW22" s="35"/>
      <c r="AX22" s="33">
        <v>2219.06</v>
      </c>
      <c r="AY22" s="33">
        <v>1956.5250000000001</v>
      </c>
      <c r="AZ22" s="34">
        <v>-11.830910385478532</v>
      </c>
      <c r="BA22" s="27"/>
      <c r="BB22" s="36" t="s">
        <v>25</v>
      </c>
      <c r="BD22" s="33">
        <v>257.33333333333331</v>
      </c>
      <c r="BE22" s="33">
        <v>239</v>
      </c>
      <c r="BF22" s="34">
        <v>-7.1243523316062092</v>
      </c>
      <c r="BG22" s="35"/>
      <c r="BH22" s="33">
        <v>137.91666666666666</v>
      </c>
      <c r="BI22" s="33">
        <v>135.66666666666666</v>
      </c>
      <c r="BJ22" s="34">
        <v>-1.631419939577039</v>
      </c>
      <c r="BK22" s="35"/>
      <c r="BL22" s="33">
        <v>4705.0320000000002</v>
      </c>
      <c r="BM22" s="33">
        <v>3948.2289999999998</v>
      </c>
      <c r="BN22" s="34">
        <v>-16.084970304133961</v>
      </c>
      <c r="BO22" s="27"/>
    </row>
    <row r="23" spans="1:67" s="14" customFormat="1" ht="12" x14ac:dyDescent="0.2">
      <c r="A23" s="37" t="s">
        <v>26</v>
      </c>
      <c r="B23" s="38">
        <v>660.33333333333337</v>
      </c>
      <c r="C23" s="38">
        <v>654.33333333333337</v>
      </c>
      <c r="D23" s="38">
        <v>647</v>
      </c>
      <c r="E23" s="38">
        <v>645</v>
      </c>
      <c r="F23" s="38">
        <v>633</v>
      </c>
      <c r="G23" s="35">
        <v>-1.8604651162790753</v>
      </c>
      <c r="H23" s="35">
        <v>-4.1393235739525576</v>
      </c>
      <c r="I23" s="35"/>
      <c r="J23" s="38">
        <v>441.33333333333331</v>
      </c>
      <c r="K23" s="38">
        <v>152.33333333333334</v>
      </c>
      <c r="L23" s="38">
        <v>250.66666666666666</v>
      </c>
      <c r="M23" s="38">
        <v>264</v>
      </c>
      <c r="N23" s="38">
        <v>271.66666666666669</v>
      </c>
      <c r="O23" s="35">
        <v>2.90404040404042</v>
      </c>
      <c r="P23" s="35">
        <v>-38.444108761329296</v>
      </c>
      <c r="Q23" s="35"/>
      <c r="R23" s="38">
        <v>6208.1980000000003</v>
      </c>
      <c r="S23" s="38">
        <v>865.04100000000005</v>
      </c>
      <c r="T23" s="38">
        <v>2393.5749999999998</v>
      </c>
      <c r="U23" s="38">
        <v>3401.3249999999998</v>
      </c>
      <c r="V23" s="38">
        <v>3290.0540000000001</v>
      </c>
      <c r="W23" s="35">
        <v>-3.2714015861465717</v>
      </c>
      <c r="X23" s="35">
        <v>-47.004686384036077</v>
      </c>
      <c r="Y23" s="27"/>
      <c r="Z23" s="14" t="s">
        <v>26</v>
      </c>
      <c r="AB23" s="38">
        <v>641</v>
      </c>
      <c r="AC23" s="38">
        <v>633</v>
      </c>
      <c r="AD23" s="35">
        <v>-1.2480499219968744</v>
      </c>
      <c r="AE23" s="35"/>
      <c r="AF23" s="38">
        <v>262.66666666666669</v>
      </c>
      <c r="AG23" s="38">
        <v>271.66666666666669</v>
      </c>
      <c r="AH23" s="35">
        <v>3.4263959390862908</v>
      </c>
      <c r="AI23" s="35"/>
      <c r="AJ23" s="38">
        <v>3315.674</v>
      </c>
      <c r="AK23" s="38">
        <v>3290.0540000000001</v>
      </c>
      <c r="AL23" s="35">
        <v>-0.77269357602707256</v>
      </c>
      <c r="AM23" s="35"/>
      <c r="AN23" s="14" t="s">
        <v>26</v>
      </c>
      <c r="AP23" s="38">
        <v>645</v>
      </c>
      <c r="AQ23" s="38">
        <v>637</v>
      </c>
      <c r="AR23" s="35">
        <v>-1.2403100775193798</v>
      </c>
      <c r="AS23" s="35"/>
      <c r="AT23" s="38">
        <v>260.5</v>
      </c>
      <c r="AU23" s="38">
        <v>267.16666666666669</v>
      </c>
      <c r="AV23" s="35">
        <v>2.5591810620601452</v>
      </c>
      <c r="AW23" s="35"/>
      <c r="AX23" s="38">
        <v>6665.68</v>
      </c>
      <c r="AY23" s="38">
        <v>6605.7280000000001</v>
      </c>
      <c r="AZ23" s="35">
        <v>-0.89941311314074568</v>
      </c>
      <c r="BA23" s="27"/>
      <c r="BB23" s="14" t="s">
        <v>26</v>
      </c>
      <c r="BD23" s="38">
        <v>645.16666666666663</v>
      </c>
      <c r="BE23" s="38">
        <v>641</v>
      </c>
      <c r="BF23" s="35">
        <v>-0.64582795143373062</v>
      </c>
      <c r="BG23" s="35"/>
      <c r="BH23" s="38">
        <v>256.5</v>
      </c>
      <c r="BI23" s="38">
        <v>266.25</v>
      </c>
      <c r="BJ23" s="35">
        <v>3.8011695906432719</v>
      </c>
      <c r="BK23" s="35"/>
      <c r="BL23" s="38">
        <v>12714.33</v>
      </c>
      <c r="BM23" s="38">
        <v>13596.385</v>
      </c>
      <c r="BN23" s="35">
        <v>6.9374870716742532</v>
      </c>
      <c r="BO23" s="27"/>
    </row>
    <row r="24" spans="1:67" s="14" customFormat="1" ht="12" x14ac:dyDescent="0.2">
      <c r="A24" s="32" t="s">
        <v>27</v>
      </c>
      <c r="B24" s="33">
        <v>502</v>
      </c>
      <c r="C24" s="33">
        <v>502</v>
      </c>
      <c r="D24" s="33">
        <v>502</v>
      </c>
      <c r="E24" s="33">
        <v>502</v>
      </c>
      <c r="F24" s="33">
        <v>486</v>
      </c>
      <c r="G24" s="34">
        <v>-3.1872509960159334</v>
      </c>
      <c r="H24" s="34">
        <v>-3.1872509960159334</v>
      </c>
      <c r="I24" s="35"/>
      <c r="J24" s="33">
        <v>478.33333333333331</v>
      </c>
      <c r="K24" s="33">
        <v>196.33333333333334</v>
      </c>
      <c r="L24" s="33">
        <v>338.66666666666669</v>
      </c>
      <c r="M24" s="33">
        <v>378</v>
      </c>
      <c r="N24" s="33">
        <v>402.33333333333331</v>
      </c>
      <c r="O24" s="34">
        <v>6.4373897707231009</v>
      </c>
      <c r="P24" s="34">
        <v>-15.888501742160276</v>
      </c>
      <c r="Q24" s="35"/>
      <c r="R24" s="33">
        <v>7992.7929999999997</v>
      </c>
      <c r="S24" s="33">
        <v>977.36300000000006</v>
      </c>
      <c r="T24" s="33">
        <v>3084.808</v>
      </c>
      <c r="U24" s="33">
        <v>5204.7160000000003</v>
      </c>
      <c r="V24" s="33">
        <v>5422.8280000000004</v>
      </c>
      <c r="W24" s="34">
        <v>4.1906609313553389</v>
      </c>
      <c r="X24" s="34">
        <v>-32.153528810266941</v>
      </c>
      <c r="Y24" s="27"/>
      <c r="Z24" s="36" t="s">
        <v>27</v>
      </c>
      <c r="AB24" s="33">
        <v>485</v>
      </c>
      <c r="AC24" s="33">
        <v>486</v>
      </c>
      <c r="AD24" s="34">
        <v>0.20618556701030855</v>
      </c>
      <c r="AE24" s="35"/>
      <c r="AF24" s="33">
        <v>392</v>
      </c>
      <c r="AG24" s="33">
        <v>402.33333333333331</v>
      </c>
      <c r="AH24" s="34">
        <v>2.6360544217687076</v>
      </c>
      <c r="AI24" s="35"/>
      <c r="AJ24" s="33">
        <v>5664.7889999999998</v>
      </c>
      <c r="AK24" s="33">
        <v>5422.8280000000004</v>
      </c>
      <c r="AL24" s="34">
        <v>-4.2713153128916108</v>
      </c>
      <c r="AM24" s="35"/>
      <c r="AN24" s="36" t="s">
        <v>27</v>
      </c>
      <c r="AP24" s="33">
        <v>502</v>
      </c>
      <c r="AQ24" s="33">
        <v>485.5</v>
      </c>
      <c r="AR24" s="34">
        <v>-3.2868525896414313</v>
      </c>
      <c r="AS24" s="35"/>
      <c r="AT24" s="33">
        <v>359.5</v>
      </c>
      <c r="AU24" s="33">
        <v>397.16666666666669</v>
      </c>
      <c r="AV24" s="34">
        <v>10.47751506722301</v>
      </c>
      <c r="AW24" s="35"/>
      <c r="AX24" s="33">
        <v>9979.7139999999999</v>
      </c>
      <c r="AY24" s="33">
        <v>11087.617</v>
      </c>
      <c r="AZ24" s="34">
        <v>11.10155060555844</v>
      </c>
      <c r="BA24" s="27"/>
      <c r="BB24" s="36" t="s">
        <v>27</v>
      </c>
      <c r="BD24" s="33">
        <v>502</v>
      </c>
      <c r="BE24" s="33">
        <v>490.91666666666669</v>
      </c>
      <c r="BF24" s="34">
        <v>-2.2078353253652039</v>
      </c>
      <c r="BG24" s="35"/>
      <c r="BH24" s="33">
        <v>353.58333333333331</v>
      </c>
      <c r="BI24" s="33">
        <v>392.16666666666669</v>
      </c>
      <c r="BJ24" s="34">
        <v>10.912090502003302</v>
      </c>
      <c r="BK24" s="35"/>
      <c r="BL24" s="33">
        <v>18775.629000000001</v>
      </c>
      <c r="BM24" s="33">
        <v>22573.059000000001</v>
      </c>
      <c r="BN24" s="34">
        <v>20.225314422222553</v>
      </c>
      <c r="BO24" s="27"/>
    </row>
    <row r="25" spans="1:67" s="14" customFormat="1" ht="12" x14ac:dyDescent="0.2">
      <c r="A25" s="37" t="s">
        <v>28</v>
      </c>
      <c r="B25" s="38">
        <v>634</v>
      </c>
      <c r="C25" s="38">
        <v>626</v>
      </c>
      <c r="D25" s="38">
        <v>616</v>
      </c>
      <c r="E25" s="38">
        <v>498</v>
      </c>
      <c r="F25" s="38">
        <v>466</v>
      </c>
      <c r="G25" s="35">
        <v>-6.4257028112449817</v>
      </c>
      <c r="H25" s="35">
        <v>-26.498422712933756</v>
      </c>
      <c r="I25" s="35"/>
      <c r="J25" s="38">
        <v>467</v>
      </c>
      <c r="K25" s="38">
        <v>116.66666666666667</v>
      </c>
      <c r="L25" s="38">
        <v>265.66666666666669</v>
      </c>
      <c r="M25" s="38">
        <v>296</v>
      </c>
      <c r="N25" s="38">
        <v>321</v>
      </c>
      <c r="O25" s="35">
        <v>8.4459459459459438</v>
      </c>
      <c r="P25" s="35">
        <v>-31.263383297644541</v>
      </c>
      <c r="Q25" s="35"/>
      <c r="R25" s="38">
        <v>6933.8530000000001</v>
      </c>
      <c r="S25" s="38">
        <v>1594.3230000000001</v>
      </c>
      <c r="T25" s="38">
        <v>3756.3220000000001</v>
      </c>
      <c r="U25" s="38">
        <v>4077.4580000000001</v>
      </c>
      <c r="V25" s="38">
        <v>4963.82</v>
      </c>
      <c r="W25" s="35">
        <v>21.73810251387016</v>
      </c>
      <c r="X25" s="35">
        <v>-28.411807980353785</v>
      </c>
      <c r="Y25" s="27"/>
      <c r="Z25" s="14" t="s">
        <v>28</v>
      </c>
      <c r="AB25" s="38">
        <v>477.66666666666669</v>
      </c>
      <c r="AC25" s="38">
        <v>466</v>
      </c>
      <c r="AD25" s="35">
        <v>-2.4424284717376121</v>
      </c>
      <c r="AE25" s="35"/>
      <c r="AF25" s="38">
        <v>298.66666666666669</v>
      </c>
      <c r="AG25" s="38">
        <v>321</v>
      </c>
      <c r="AH25" s="35">
        <v>7.4776785714285587</v>
      </c>
      <c r="AI25" s="35"/>
      <c r="AJ25" s="38">
        <v>4290.9160000000002</v>
      </c>
      <c r="AK25" s="38">
        <v>4963.82</v>
      </c>
      <c r="AL25" s="35">
        <v>15.68205949498893</v>
      </c>
      <c r="AM25" s="35"/>
      <c r="AN25" s="14" t="s">
        <v>28</v>
      </c>
      <c r="AP25" s="38">
        <v>495.33333333333331</v>
      </c>
      <c r="AQ25" s="38">
        <v>471.83333333333331</v>
      </c>
      <c r="AR25" s="35">
        <v>-4.7442799461641982</v>
      </c>
      <c r="AS25" s="35"/>
      <c r="AT25" s="38">
        <v>286.16666666666669</v>
      </c>
      <c r="AU25" s="38">
        <v>309.83333333333331</v>
      </c>
      <c r="AV25" s="35">
        <v>8.2702387885847273</v>
      </c>
      <c r="AW25" s="35"/>
      <c r="AX25" s="38">
        <v>7701.0290000000005</v>
      </c>
      <c r="AY25" s="38">
        <v>9254.7360000000008</v>
      </c>
      <c r="AZ25" s="35">
        <v>20.175316831036483</v>
      </c>
      <c r="BA25" s="27"/>
      <c r="BB25" s="14" t="s">
        <v>28</v>
      </c>
      <c r="BD25" s="38">
        <v>508.58333333333331</v>
      </c>
      <c r="BE25" s="38">
        <v>486.16666666666669</v>
      </c>
      <c r="BF25" s="35">
        <v>-4.4076683598230364</v>
      </c>
      <c r="BG25" s="35"/>
      <c r="BH25" s="38">
        <v>280.58333333333331</v>
      </c>
      <c r="BI25" s="38">
        <v>305.33333333333331</v>
      </c>
      <c r="BJ25" s="35">
        <v>8.8209088209088229</v>
      </c>
      <c r="BK25" s="35"/>
      <c r="BL25" s="38">
        <v>15619.003000000001</v>
      </c>
      <c r="BM25" s="38">
        <v>17900.642</v>
      </c>
      <c r="BN25" s="35">
        <v>14.608096304226326</v>
      </c>
      <c r="BO25" s="27"/>
    </row>
    <row r="26" spans="1:67" s="14" customFormat="1" ht="12" x14ac:dyDescent="0.2">
      <c r="A26" s="32" t="s">
        <v>29</v>
      </c>
      <c r="B26" s="33">
        <v>194</v>
      </c>
      <c r="C26" s="33">
        <v>194</v>
      </c>
      <c r="D26" s="33">
        <v>174.66666666666666</v>
      </c>
      <c r="E26" s="33">
        <v>160.33333333333334</v>
      </c>
      <c r="F26" s="33">
        <v>163.66666666666666</v>
      </c>
      <c r="G26" s="34">
        <v>2.079002079002068</v>
      </c>
      <c r="H26" s="34">
        <v>-15.63573883161512</v>
      </c>
      <c r="I26" s="35"/>
      <c r="J26" s="33">
        <v>123.66666666666667</v>
      </c>
      <c r="K26" s="33">
        <v>100.33333333333333</v>
      </c>
      <c r="L26" s="33">
        <v>99</v>
      </c>
      <c r="M26" s="33">
        <v>86</v>
      </c>
      <c r="N26" s="33">
        <v>86.666666666666671</v>
      </c>
      <c r="O26" s="34">
        <v>0.77519379844961378</v>
      </c>
      <c r="P26" s="34">
        <v>-29.919137466307276</v>
      </c>
      <c r="Q26" s="35"/>
      <c r="R26" s="33">
        <v>2778.143</v>
      </c>
      <c r="S26" s="33">
        <v>1073.8630000000001</v>
      </c>
      <c r="T26" s="33">
        <v>2088.1970000000001</v>
      </c>
      <c r="U26" s="33">
        <v>1492.432</v>
      </c>
      <c r="V26" s="33">
        <v>1414.046</v>
      </c>
      <c r="W26" s="34">
        <v>-5.25223259753208</v>
      </c>
      <c r="X26" s="34">
        <v>-49.101036195760983</v>
      </c>
      <c r="Y26" s="27"/>
      <c r="Z26" s="36" t="s">
        <v>29</v>
      </c>
      <c r="AB26" s="33">
        <v>161</v>
      </c>
      <c r="AC26" s="33">
        <v>163.66666666666666</v>
      </c>
      <c r="AD26" s="34">
        <v>1.656314699792949</v>
      </c>
      <c r="AE26" s="35"/>
      <c r="AF26" s="33">
        <v>85</v>
      </c>
      <c r="AG26" s="33">
        <v>86.666666666666671</v>
      </c>
      <c r="AH26" s="34">
        <v>1.9607843137255054</v>
      </c>
      <c r="AI26" s="35"/>
      <c r="AJ26" s="33">
        <v>1432.5150000000001</v>
      </c>
      <c r="AK26" s="33">
        <v>1414.046</v>
      </c>
      <c r="AL26" s="34">
        <v>-1.2892709674942382</v>
      </c>
      <c r="AM26" s="35"/>
      <c r="AN26" s="36" t="s">
        <v>29</v>
      </c>
      <c r="AP26" s="33">
        <v>160.5</v>
      </c>
      <c r="AQ26" s="33">
        <v>162.33333333333334</v>
      </c>
      <c r="AR26" s="34">
        <v>1.1422637590861928</v>
      </c>
      <c r="AS26" s="35"/>
      <c r="AT26" s="33">
        <v>86.166666666666671</v>
      </c>
      <c r="AU26" s="33">
        <v>85.833333333333329</v>
      </c>
      <c r="AV26" s="34">
        <v>-0.38684719535784229</v>
      </c>
      <c r="AW26" s="35"/>
      <c r="AX26" s="33">
        <v>2959.18</v>
      </c>
      <c r="AY26" s="33">
        <v>2846.5610000000001</v>
      </c>
      <c r="AZ26" s="34">
        <v>-3.8057502416209754</v>
      </c>
      <c r="BA26" s="27"/>
      <c r="BB26" s="36" t="s">
        <v>29</v>
      </c>
      <c r="BD26" s="33">
        <v>160.25</v>
      </c>
      <c r="BE26" s="33">
        <v>161.16666666666666</v>
      </c>
      <c r="BF26" s="34">
        <v>0.57202288091522391</v>
      </c>
      <c r="BG26" s="35"/>
      <c r="BH26" s="33">
        <v>86</v>
      </c>
      <c r="BI26" s="33">
        <v>85.916666666666671</v>
      </c>
      <c r="BJ26" s="34">
        <v>-9.689922480619062E-2</v>
      </c>
      <c r="BK26" s="35"/>
      <c r="BL26" s="33">
        <v>7094.3810000000003</v>
      </c>
      <c r="BM26" s="33">
        <v>5795.2910000000002</v>
      </c>
      <c r="BN26" s="34">
        <v>-18.311534156397858</v>
      </c>
      <c r="BO26" s="27"/>
    </row>
    <row r="27" spans="1:67" s="14" customFormat="1" ht="12" x14ac:dyDescent="0.2">
      <c r="A27" s="37" t="s">
        <v>30</v>
      </c>
      <c r="B27" s="38">
        <v>679</v>
      </c>
      <c r="C27" s="38">
        <v>673</v>
      </c>
      <c r="D27" s="38">
        <v>666.66666666666663</v>
      </c>
      <c r="E27" s="38">
        <v>658</v>
      </c>
      <c r="F27" s="38">
        <v>633.66666666666663</v>
      </c>
      <c r="G27" s="35">
        <v>-3.6980749746707287</v>
      </c>
      <c r="H27" s="35">
        <v>-6.6764850270005009</v>
      </c>
      <c r="I27" s="35"/>
      <c r="J27" s="38">
        <v>649</v>
      </c>
      <c r="K27" s="38">
        <v>201</v>
      </c>
      <c r="L27" s="38">
        <v>451</v>
      </c>
      <c r="M27" s="38">
        <v>576.66666666666663</v>
      </c>
      <c r="N27" s="38">
        <v>581</v>
      </c>
      <c r="O27" s="35">
        <v>0.75144508670521581</v>
      </c>
      <c r="P27" s="35">
        <v>-10.477657935285055</v>
      </c>
      <c r="Q27" s="35"/>
      <c r="R27" s="38">
        <v>25948.771000000001</v>
      </c>
      <c r="S27" s="38">
        <v>7123.8919999999998</v>
      </c>
      <c r="T27" s="38">
        <v>15723.474</v>
      </c>
      <c r="U27" s="38">
        <v>21218.291000000001</v>
      </c>
      <c r="V27" s="38">
        <v>20230.427</v>
      </c>
      <c r="W27" s="35">
        <v>-4.6557189737854054</v>
      </c>
      <c r="X27" s="35">
        <v>-22.037051388676566</v>
      </c>
      <c r="Y27" s="27"/>
      <c r="Z27" s="14" t="s">
        <v>30</v>
      </c>
      <c r="AB27" s="38">
        <v>634</v>
      </c>
      <c r="AC27" s="38">
        <v>633.66666666666663</v>
      </c>
      <c r="AD27" s="35">
        <v>-5.2576235541546001E-2</v>
      </c>
      <c r="AE27" s="35"/>
      <c r="AF27" s="38">
        <v>578.66666666666663</v>
      </c>
      <c r="AG27" s="38">
        <v>581</v>
      </c>
      <c r="AH27" s="35">
        <v>0.40322580645162365</v>
      </c>
      <c r="AI27" s="35"/>
      <c r="AJ27" s="38">
        <v>20085.136999999999</v>
      </c>
      <c r="AK27" s="38">
        <v>20230.427</v>
      </c>
      <c r="AL27" s="35">
        <v>0.72337071935333341</v>
      </c>
      <c r="AM27" s="35"/>
      <c r="AN27" s="14" t="s">
        <v>30</v>
      </c>
      <c r="AP27" s="38">
        <v>658.16666666666663</v>
      </c>
      <c r="AQ27" s="38">
        <v>633.83333333333337</v>
      </c>
      <c r="AR27" s="35">
        <v>-3.6971385160800119</v>
      </c>
      <c r="AS27" s="35"/>
      <c r="AT27" s="38">
        <v>577.66666666666663</v>
      </c>
      <c r="AU27" s="38">
        <v>579.83333333333337</v>
      </c>
      <c r="AV27" s="35">
        <v>0.37507212925564914</v>
      </c>
      <c r="AW27" s="35"/>
      <c r="AX27" s="38">
        <v>42927.053999999996</v>
      </c>
      <c r="AY27" s="38">
        <v>40315.563999999998</v>
      </c>
      <c r="AZ27" s="35">
        <v>-6.0835528103093122</v>
      </c>
      <c r="BA27" s="27"/>
      <c r="BB27" s="14" t="s">
        <v>30</v>
      </c>
      <c r="BD27" s="38">
        <v>659.58333333333337</v>
      </c>
      <c r="BE27" s="38">
        <v>645.75</v>
      </c>
      <c r="BF27" s="35">
        <v>-2.0972836386607741</v>
      </c>
      <c r="BG27" s="35"/>
      <c r="BH27" s="38">
        <v>544.16666666666663</v>
      </c>
      <c r="BI27" s="38">
        <v>577.08333333333337</v>
      </c>
      <c r="BJ27" s="35">
        <v>6.049004594180718</v>
      </c>
      <c r="BK27" s="35"/>
      <c r="BL27" s="38">
        <v>82712.524000000005</v>
      </c>
      <c r="BM27" s="38">
        <v>82346.592000000004</v>
      </c>
      <c r="BN27" s="35">
        <v>-0.44241425881285101</v>
      </c>
      <c r="BO27" s="27"/>
    </row>
    <row r="28" spans="1:67" s="14" customFormat="1" ht="12" x14ac:dyDescent="0.2">
      <c r="A28" s="32" t="s">
        <v>31</v>
      </c>
      <c r="B28" s="33">
        <v>85</v>
      </c>
      <c r="C28" s="33">
        <v>85</v>
      </c>
      <c r="D28" s="33" t="s">
        <v>114</v>
      </c>
      <c r="E28" s="33" t="s">
        <v>114</v>
      </c>
      <c r="F28" s="33" t="s">
        <v>114</v>
      </c>
      <c r="G28" s="34" t="s">
        <v>115</v>
      </c>
      <c r="H28" s="34">
        <v>-100</v>
      </c>
      <c r="I28" s="35"/>
      <c r="J28" s="33">
        <v>75</v>
      </c>
      <c r="K28" s="33">
        <v>75</v>
      </c>
      <c r="L28" s="33" t="s">
        <v>114</v>
      </c>
      <c r="M28" s="33" t="s">
        <v>114</v>
      </c>
      <c r="N28" s="33" t="s">
        <v>114</v>
      </c>
      <c r="O28" s="34" t="s">
        <v>115</v>
      </c>
      <c r="P28" s="34">
        <v>-100</v>
      </c>
      <c r="Q28" s="35"/>
      <c r="R28" s="33">
        <v>822.62699999999995</v>
      </c>
      <c r="S28" s="33">
        <v>492.55099999999999</v>
      </c>
      <c r="T28" s="33" t="s">
        <v>114</v>
      </c>
      <c r="U28" s="33" t="s">
        <v>114</v>
      </c>
      <c r="V28" s="33" t="s">
        <v>114</v>
      </c>
      <c r="W28" s="34" t="s">
        <v>115</v>
      </c>
      <c r="X28" s="34">
        <v>-100</v>
      </c>
      <c r="Y28" s="27"/>
      <c r="Z28" s="36" t="s">
        <v>32</v>
      </c>
      <c r="AB28" s="33" t="s">
        <v>114</v>
      </c>
      <c r="AC28" s="33" t="s">
        <v>114</v>
      </c>
      <c r="AD28" s="34" t="s">
        <v>115</v>
      </c>
      <c r="AE28" s="35"/>
      <c r="AF28" s="33" t="s">
        <v>114</v>
      </c>
      <c r="AG28" s="33" t="s">
        <v>114</v>
      </c>
      <c r="AH28" s="34" t="s">
        <v>115</v>
      </c>
      <c r="AI28" s="35"/>
      <c r="AJ28" s="33" t="s">
        <v>114</v>
      </c>
      <c r="AK28" s="33" t="s">
        <v>114</v>
      </c>
      <c r="AL28" s="34" t="s">
        <v>115</v>
      </c>
      <c r="AM28" s="35"/>
      <c r="AN28" s="36" t="s">
        <v>32</v>
      </c>
      <c r="AP28" s="33" t="s">
        <v>114</v>
      </c>
      <c r="AQ28" s="33" t="s">
        <v>114</v>
      </c>
      <c r="AR28" s="34" t="s">
        <v>115</v>
      </c>
      <c r="AS28" s="35"/>
      <c r="AT28" s="33" t="s">
        <v>114</v>
      </c>
      <c r="AU28" s="33" t="s">
        <v>114</v>
      </c>
      <c r="AV28" s="33" t="s">
        <v>115</v>
      </c>
      <c r="AW28" s="35"/>
      <c r="AX28" s="33" t="s">
        <v>114</v>
      </c>
      <c r="AY28" s="33" t="s">
        <v>114</v>
      </c>
      <c r="AZ28" s="33" t="s">
        <v>115</v>
      </c>
      <c r="BA28" s="27"/>
      <c r="BB28" s="36" t="s">
        <v>32</v>
      </c>
      <c r="BD28" s="33" t="s">
        <v>114</v>
      </c>
      <c r="BE28" s="33" t="s">
        <v>114</v>
      </c>
      <c r="BF28" s="33" t="s">
        <v>115</v>
      </c>
      <c r="BG28" s="35"/>
      <c r="BH28" s="33" t="s">
        <v>114</v>
      </c>
      <c r="BI28" s="33" t="s">
        <v>114</v>
      </c>
      <c r="BJ28" s="33" t="s">
        <v>115</v>
      </c>
      <c r="BK28" s="35"/>
      <c r="BL28" s="33" t="s">
        <v>114</v>
      </c>
      <c r="BM28" s="33" t="s">
        <v>114</v>
      </c>
      <c r="BN28" s="33" t="s">
        <v>115</v>
      </c>
      <c r="BO28" s="27"/>
    </row>
    <row r="29" spans="1:67" s="14" customFormat="1" ht="12" x14ac:dyDescent="0.2">
      <c r="A29" s="37" t="s">
        <v>33</v>
      </c>
      <c r="B29" s="38">
        <v>532</v>
      </c>
      <c r="C29" s="38">
        <v>532</v>
      </c>
      <c r="D29" s="38">
        <v>532</v>
      </c>
      <c r="E29" s="38">
        <v>532</v>
      </c>
      <c r="F29" s="38">
        <v>532</v>
      </c>
      <c r="G29" s="35">
        <v>0</v>
      </c>
      <c r="H29" s="35">
        <v>0</v>
      </c>
      <c r="I29" s="35"/>
      <c r="J29" s="38">
        <v>426.66666666666669</v>
      </c>
      <c r="K29" s="38">
        <v>129</v>
      </c>
      <c r="L29" s="38">
        <v>284.33333333333331</v>
      </c>
      <c r="M29" s="38">
        <v>359.66666666666669</v>
      </c>
      <c r="N29" s="38">
        <v>343</v>
      </c>
      <c r="O29" s="35">
        <v>-4.6339202965709037</v>
      </c>
      <c r="P29" s="35">
        <v>-19.609375000000007</v>
      </c>
      <c r="Q29" s="35"/>
      <c r="R29" s="38">
        <v>4330.6779999999999</v>
      </c>
      <c r="S29" s="38">
        <v>446.36599999999999</v>
      </c>
      <c r="T29" s="38">
        <v>1629.569</v>
      </c>
      <c r="U29" s="38">
        <v>2371.665</v>
      </c>
      <c r="V29" s="38">
        <v>2630.3850000000002</v>
      </c>
      <c r="W29" s="35">
        <v>10.908791924660544</v>
      </c>
      <c r="X29" s="35">
        <v>-39.261589062959644</v>
      </c>
      <c r="Y29" s="27"/>
      <c r="Z29" s="14" t="s">
        <v>33</v>
      </c>
      <c r="AB29" s="38">
        <v>532</v>
      </c>
      <c r="AC29" s="38">
        <v>532</v>
      </c>
      <c r="AD29" s="35">
        <v>0</v>
      </c>
      <c r="AE29" s="35"/>
      <c r="AF29" s="38">
        <v>334.33333333333331</v>
      </c>
      <c r="AG29" s="38">
        <v>343</v>
      </c>
      <c r="AH29" s="35">
        <v>2.5922233300099684</v>
      </c>
      <c r="AI29" s="35"/>
      <c r="AJ29" s="38">
        <v>2950.2510000000002</v>
      </c>
      <c r="AK29" s="38">
        <v>2630.3850000000002</v>
      </c>
      <c r="AL29" s="35">
        <v>-10.841992766039233</v>
      </c>
      <c r="AM29" s="35"/>
      <c r="AN29" s="14" t="s">
        <v>33</v>
      </c>
      <c r="AP29" s="38">
        <v>532</v>
      </c>
      <c r="AQ29" s="38">
        <v>532</v>
      </c>
      <c r="AR29" s="35">
        <v>0</v>
      </c>
      <c r="AS29" s="35"/>
      <c r="AT29" s="38">
        <v>344.16666666666669</v>
      </c>
      <c r="AU29" s="38">
        <v>338.66666666666669</v>
      </c>
      <c r="AV29" s="35">
        <v>-1.5980629539951607</v>
      </c>
      <c r="AW29" s="35"/>
      <c r="AX29" s="38">
        <v>4582.3069999999998</v>
      </c>
      <c r="AY29" s="38">
        <v>5580.6360000000004</v>
      </c>
      <c r="AZ29" s="35">
        <v>21.786602250787656</v>
      </c>
      <c r="BA29" s="27"/>
      <c r="BB29" s="14" t="s">
        <v>33</v>
      </c>
      <c r="BD29" s="38">
        <v>532</v>
      </c>
      <c r="BE29" s="38">
        <v>532.5</v>
      </c>
      <c r="BF29" s="35">
        <v>9.3984962406024053E-2</v>
      </c>
      <c r="BG29" s="35"/>
      <c r="BH29" s="38">
        <v>319.08333333333331</v>
      </c>
      <c r="BI29" s="38">
        <v>346.41666666666669</v>
      </c>
      <c r="BJ29" s="35">
        <v>8.5662052755288709</v>
      </c>
      <c r="BK29" s="35"/>
      <c r="BL29" s="38">
        <v>8474.4230000000007</v>
      </c>
      <c r="BM29" s="38">
        <v>12191.003000000001</v>
      </c>
      <c r="BN29" s="35">
        <v>43.856437187522971</v>
      </c>
      <c r="BO29" s="27"/>
    </row>
    <row r="30" spans="1:67" s="14" customFormat="1" ht="12" x14ac:dyDescent="0.2">
      <c r="A30" s="32" t="s">
        <v>34</v>
      </c>
      <c r="B30" s="33">
        <v>484</v>
      </c>
      <c r="C30" s="33">
        <v>482</v>
      </c>
      <c r="D30" s="33">
        <v>482</v>
      </c>
      <c r="E30" s="33">
        <v>482</v>
      </c>
      <c r="F30" s="33">
        <v>284</v>
      </c>
      <c r="G30" s="34">
        <v>-41.078838174273855</v>
      </c>
      <c r="H30" s="34">
        <v>-41.322314049586772</v>
      </c>
      <c r="I30" s="35"/>
      <c r="J30" s="33">
        <v>130.66666666666666</v>
      </c>
      <c r="K30" s="33">
        <v>31.333333333333332</v>
      </c>
      <c r="L30" s="33">
        <v>58.333333333333336</v>
      </c>
      <c r="M30" s="33">
        <v>56.333333333333336</v>
      </c>
      <c r="N30" s="33">
        <v>117</v>
      </c>
      <c r="O30" s="34">
        <v>107.69230769230766</v>
      </c>
      <c r="P30" s="34">
        <v>-10.459183673469386</v>
      </c>
      <c r="Q30" s="35"/>
      <c r="R30" s="33">
        <v>1573.6130000000001</v>
      </c>
      <c r="S30" s="33">
        <v>47.228000000000002</v>
      </c>
      <c r="T30" s="33">
        <v>187.35</v>
      </c>
      <c r="U30" s="33">
        <v>276.00400000000002</v>
      </c>
      <c r="V30" s="33">
        <v>1140.604</v>
      </c>
      <c r="W30" s="34">
        <v>313.25632961841131</v>
      </c>
      <c r="X30" s="34">
        <v>-27.516867234828389</v>
      </c>
      <c r="Y30" s="27"/>
      <c r="Z30" s="36" t="s">
        <v>34</v>
      </c>
      <c r="AB30" s="33">
        <v>284</v>
      </c>
      <c r="AC30" s="33">
        <v>284</v>
      </c>
      <c r="AD30" s="34">
        <v>0</v>
      </c>
      <c r="AE30" s="35"/>
      <c r="AF30" s="33">
        <v>81.333333333333329</v>
      </c>
      <c r="AG30" s="33">
        <v>117</v>
      </c>
      <c r="AH30" s="34">
        <v>43.852459016393453</v>
      </c>
      <c r="AI30" s="35"/>
      <c r="AJ30" s="33">
        <v>712.27700000000004</v>
      </c>
      <c r="AK30" s="33">
        <v>1140.604</v>
      </c>
      <c r="AL30" s="34">
        <v>60.134891341430375</v>
      </c>
      <c r="AM30" s="35"/>
      <c r="AN30" s="36" t="s">
        <v>34</v>
      </c>
      <c r="AP30" s="33">
        <v>482</v>
      </c>
      <c r="AQ30" s="33">
        <v>284</v>
      </c>
      <c r="AR30" s="34">
        <v>-41.078838174273855</v>
      </c>
      <c r="AS30" s="35"/>
      <c r="AT30" s="33">
        <v>55</v>
      </c>
      <c r="AU30" s="33">
        <v>99.166666666666671</v>
      </c>
      <c r="AV30" s="34">
        <v>80.303030303030326</v>
      </c>
      <c r="AW30" s="35"/>
      <c r="AX30" s="33">
        <v>568.625</v>
      </c>
      <c r="AY30" s="33">
        <v>1852.8810000000001</v>
      </c>
      <c r="AZ30" s="34">
        <v>225.85289074521873</v>
      </c>
      <c r="BA30" s="27"/>
      <c r="BB30" s="36" t="s">
        <v>34</v>
      </c>
      <c r="BD30" s="33">
        <v>482</v>
      </c>
      <c r="BE30" s="33">
        <v>383</v>
      </c>
      <c r="BF30" s="34">
        <v>-20.539419087136935</v>
      </c>
      <c r="BG30" s="35"/>
      <c r="BH30" s="33">
        <v>57.166666666666664</v>
      </c>
      <c r="BI30" s="33">
        <v>76.583333333333329</v>
      </c>
      <c r="BJ30" s="34">
        <v>33.965014577259467</v>
      </c>
      <c r="BK30" s="35"/>
      <c r="BL30" s="33">
        <v>1147.001</v>
      </c>
      <c r="BM30" s="33">
        <v>2480.5070000000001</v>
      </c>
      <c r="BN30" s="34">
        <v>116.26022993877076</v>
      </c>
      <c r="BO30" s="27"/>
    </row>
    <row r="31" spans="1:67" s="14" customFormat="1" ht="12" x14ac:dyDescent="0.2">
      <c r="A31" s="17" t="s">
        <v>35</v>
      </c>
      <c r="B31" s="166">
        <v>1002</v>
      </c>
      <c r="C31" s="166">
        <v>1002</v>
      </c>
      <c r="D31" s="166">
        <v>1002</v>
      </c>
      <c r="E31" s="166">
        <v>1002</v>
      </c>
      <c r="F31" s="166">
        <v>997</v>
      </c>
      <c r="G31" s="167">
        <v>-0.49900199600798611</v>
      </c>
      <c r="H31" s="167">
        <v>-0.49900199600798611</v>
      </c>
      <c r="I31" s="35"/>
      <c r="J31" s="166">
        <v>915.66666666666663</v>
      </c>
      <c r="K31" s="166">
        <v>200</v>
      </c>
      <c r="L31" s="166">
        <v>737.66666666666663</v>
      </c>
      <c r="M31" s="166">
        <v>779</v>
      </c>
      <c r="N31" s="166">
        <v>786</v>
      </c>
      <c r="O31" s="167">
        <v>0.89858793324775199</v>
      </c>
      <c r="P31" s="167">
        <v>-14.160902803057873</v>
      </c>
      <c r="Q31" s="35"/>
      <c r="R31" s="166">
        <v>13395.838</v>
      </c>
      <c r="S31" s="166">
        <v>1633.635</v>
      </c>
      <c r="T31" s="166">
        <v>6817.8050000000003</v>
      </c>
      <c r="U31" s="166">
        <v>8385.4410000000007</v>
      </c>
      <c r="V31" s="166">
        <v>8129.7820000000002</v>
      </c>
      <c r="W31" s="167">
        <v>-3.0488438234792969</v>
      </c>
      <c r="X31" s="167">
        <v>-39.311135294410093</v>
      </c>
      <c r="Y31" s="27"/>
      <c r="Z31" s="18" t="s">
        <v>35</v>
      </c>
      <c r="AB31" s="166">
        <v>1000.6666666666666</v>
      </c>
      <c r="AC31" s="166">
        <v>997</v>
      </c>
      <c r="AD31" s="167">
        <v>-0.36642238507661462</v>
      </c>
      <c r="AE31" s="35"/>
      <c r="AF31" s="166">
        <v>795.33333333333337</v>
      </c>
      <c r="AG31" s="166">
        <v>786</v>
      </c>
      <c r="AH31" s="167">
        <v>-1.1735121542330362</v>
      </c>
      <c r="AI31" s="35"/>
      <c r="AJ31" s="166">
        <v>8279.7369999999992</v>
      </c>
      <c r="AK31" s="166">
        <v>8129.7820000000002</v>
      </c>
      <c r="AL31" s="167">
        <v>-1.8111082513852628</v>
      </c>
      <c r="AM31" s="35"/>
      <c r="AN31" s="18" t="s">
        <v>35</v>
      </c>
      <c r="AP31" s="166">
        <v>1002</v>
      </c>
      <c r="AQ31" s="166">
        <v>998.83333333333337</v>
      </c>
      <c r="AR31" s="167">
        <v>-0.31603459747171492</v>
      </c>
      <c r="AS31" s="35"/>
      <c r="AT31" s="166">
        <v>770.5</v>
      </c>
      <c r="AU31" s="166">
        <v>790.66666666666663</v>
      </c>
      <c r="AV31" s="167">
        <v>2.6173480423967055</v>
      </c>
      <c r="AW31" s="35"/>
      <c r="AX31" s="166">
        <v>16492.469000000001</v>
      </c>
      <c r="AY31" s="166">
        <v>16409.519</v>
      </c>
      <c r="AZ31" s="167">
        <v>-0.50295683441939909</v>
      </c>
      <c r="BA31" s="27"/>
      <c r="BB31" s="18" t="s">
        <v>35</v>
      </c>
      <c r="BD31" s="166">
        <v>1002</v>
      </c>
      <c r="BE31" s="166">
        <v>1002.1666666666666</v>
      </c>
      <c r="BF31" s="167">
        <v>1.6633399866927689E-2</v>
      </c>
      <c r="BG31" s="35"/>
      <c r="BH31" s="166">
        <v>762.41666666666663</v>
      </c>
      <c r="BI31" s="166">
        <v>794.5</v>
      </c>
      <c r="BJ31" s="167">
        <v>4.2081101759755324</v>
      </c>
      <c r="BK31" s="35"/>
      <c r="BL31" s="166">
        <v>32222.427</v>
      </c>
      <c r="BM31" s="166">
        <v>33744.474000000002</v>
      </c>
      <c r="BN31" s="167">
        <v>4.7235641188666522</v>
      </c>
      <c r="BO31" s="27"/>
    </row>
    <row r="32" spans="1:67" s="14" customFormat="1" ht="12" x14ac:dyDescent="0.2">
      <c r="A32" s="39"/>
      <c r="B32" s="40"/>
      <c r="C32" s="40"/>
      <c r="D32" s="40"/>
      <c r="G32" s="41"/>
      <c r="H32" s="41"/>
      <c r="I32" s="41"/>
      <c r="J32" s="40"/>
      <c r="K32" s="40"/>
      <c r="L32" s="40"/>
      <c r="M32" s="41"/>
      <c r="N32" s="41"/>
      <c r="O32" s="41"/>
      <c r="P32" s="41"/>
      <c r="Q32" s="41"/>
      <c r="R32" s="40"/>
      <c r="S32" s="40"/>
      <c r="T32" s="40"/>
      <c r="U32" s="41"/>
      <c r="V32" s="41"/>
      <c r="W32" s="41"/>
      <c r="X32" s="41"/>
      <c r="Y32" s="27"/>
      <c r="AB32" s="164"/>
      <c r="AC32" s="42"/>
      <c r="AD32" s="43"/>
      <c r="AE32" s="43"/>
      <c r="AF32" s="43"/>
      <c r="AG32" s="163"/>
      <c r="AH32" s="44"/>
      <c r="AI32" s="44"/>
      <c r="AJ32" s="43"/>
      <c r="AK32" s="43"/>
      <c r="AL32" s="44"/>
      <c r="AM32" s="44"/>
      <c r="AP32" s="164"/>
      <c r="AQ32" s="42"/>
      <c r="AR32" s="43"/>
      <c r="AS32" s="43"/>
      <c r="AT32" s="43"/>
      <c r="AU32" s="163"/>
      <c r="AV32" s="44"/>
      <c r="AW32" s="44"/>
      <c r="AX32" s="43"/>
      <c r="AY32" s="43"/>
      <c r="AZ32" s="44"/>
      <c r="BA32" s="27"/>
      <c r="BD32" s="46"/>
      <c r="BE32" s="46"/>
      <c r="BF32" s="47"/>
      <c r="BG32" s="47"/>
      <c r="BH32" s="46"/>
      <c r="BI32" s="46"/>
      <c r="BJ32" s="47"/>
      <c r="BK32" s="47"/>
      <c r="BL32" s="46"/>
      <c r="BM32" s="46"/>
      <c r="BN32" s="47"/>
    </row>
    <row r="33" spans="1:66" s="14" customFormat="1" ht="12" x14ac:dyDescent="0.2">
      <c r="A33" s="73" t="s">
        <v>40</v>
      </c>
      <c r="B33" s="74"/>
      <c r="C33" s="74"/>
      <c r="D33" s="74"/>
      <c r="E33" s="74"/>
      <c r="F33" s="74"/>
      <c r="G33" s="74"/>
      <c r="H33" s="75"/>
      <c r="I33" s="41"/>
      <c r="J33" s="41"/>
      <c r="K33" s="41"/>
      <c r="L33" s="41"/>
      <c r="M33" s="177"/>
      <c r="N33" s="177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23"/>
      <c r="Z33" s="84" t="s">
        <v>50</v>
      </c>
      <c r="AA33" s="146"/>
      <c r="AB33" s="85"/>
      <c r="AC33" s="85"/>
      <c r="AD33" s="59"/>
      <c r="AE33" s="59"/>
      <c r="AF33" s="59"/>
      <c r="AG33" s="60"/>
      <c r="AH33" s="60"/>
      <c r="AI33" s="60"/>
      <c r="AJ33" s="59"/>
      <c r="AK33" s="59"/>
      <c r="AL33" s="61"/>
      <c r="AM33" s="44"/>
      <c r="AN33" s="84" t="s">
        <v>50</v>
      </c>
      <c r="AO33" s="146"/>
      <c r="AP33" s="85"/>
      <c r="AQ33" s="85"/>
      <c r="AR33" s="59"/>
      <c r="AS33" s="59"/>
      <c r="AT33" s="59"/>
      <c r="AU33" s="60"/>
      <c r="AV33" s="60"/>
      <c r="AW33" s="60"/>
      <c r="AX33" s="59"/>
      <c r="AY33" s="59"/>
      <c r="AZ33" s="61"/>
      <c r="BA33" s="27"/>
      <c r="BB33" s="93" t="s">
        <v>50</v>
      </c>
      <c r="BC33" s="127"/>
      <c r="BD33" s="94"/>
      <c r="BE33" s="94"/>
      <c r="BF33" s="95"/>
      <c r="BG33" s="95"/>
      <c r="BH33" s="94"/>
      <c r="BI33" s="94"/>
      <c r="BJ33" s="95"/>
      <c r="BK33" s="95"/>
      <c r="BL33" s="94"/>
      <c r="BM33" s="94"/>
      <c r="BN33" s="96"/>
    </row>
    <row r="34" spans="1:66" s="14" customFormat="1" ht="12" x14ac:dyDescent="0.2">
      <c r="A34" s="233" t="s">
        <v>133</v>
      </c>
      <c r="B34" s="77"/>
      <c r="C34" s="77"/>
      <c r="D34" s="77"/>
      <c r="E34" s="77"/>
      <c r="F34" s="77"/>
      <c r="G34" s="77"/>
      <c r="H34" s="78"/>
      <c r="I34" s="41"/>
      <c r="J34" s="41"/>
      <c r="K34" s="41"/>
      <c r="L34" s="41"/>
      <c r="M34" s="177"/>
      <c r="N34" s="177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23"/>
      <c r="Z34" s="234" t="str">
        <f>A34</f>
        <v>Nota metodológica:</v>
      </c>
      <c r="AA34" s="230"/>
      <c r="AB34" s="231"/>
      <c r="AC34" s="231"/>
      <c r="AD34" s="43"/>
      <c r="AE34" s="43"/>
      <c r="AF34" s="43"/>
      <c r="AG34" s="44"/>
      <c r="AH34" s="44"/>
      <c r="AI34" s="44"/>
      <c r="AJ34" s="43"/>
      <c r="AK34" s="43"/>
      <c r="AL34" s="232"/>
      <c r="AM34" s="44"/>
      <c r="AN34" s="234" t="str">
        <f>Z34</f>
        <v>Nota metodológica:</v>
      </c>
      <c r="AO34" s="230"/>
      <c r="AP34" s="231"/>
      <c r="AQ34" s="231"/>
      <c r="AR34" s="43"/>
      <c r="AS34" s="43"/>
      <c r="AT34" s="43"/>
      <c r="AU34" s="44"/>
      <c r="AV34" s="44"/>
      <c r="AW34" s="44"/>
      <c r="AX34" s="43"/>
      <c r="AY34" s="43"/>
      <c r="AZ34" s="232"/>
      <c r="BA34" s="27"/>
      <c r="BB34" s="235" t="str">
        <f>AN34</f>
        <v>Nota metodológica:</v>
      </c>
      <c r="BC34" s="129"/>
      <c r="BD34" s="88"/>
      <c r="BE34" s="88"/>
      <c r="BF34" s="97"/>
      <c r="BG34" s="97"/>
      <c r="BH34" s="88"/>
      <c r="BI34" s="88"/>
      <c r="BJ34" s="97"/>
      <c r="BK34" s="97"/>
      <c r="BL34" s="88"/>
      <c r="BM34" s="88"/>
      <c r="BN34" s="98"/>
    </row>
    <row r="35" spans="1:66" s="14" customFormat="1" ht="12" x14ac:dyDescent="0.2">
      <c r="A35" s="76" t="s">
        <v>36</v>
      </c>
      <c r="B35" s="77"/>
      <c r="C35" s="77"/>
      <c r="D35" s="77"/>
      <c r="E35" s="77"/>
      <c r="F35" s="77"/>
      <c r="G35" s="77"/>
      <c r="H35" s="78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23"/>
      <c r="Z35" s="86" t="s">
        <v>36</v>
      </c>
      <c r="AA35" s="129"/>
      <c r="AB35" s="87"/>
      <c r="AC35" s="87"/>
      <c r="AD35" s="64"/>
      <c r="AE35" s="148"/>
      <c r="AF35" s="63"/>
      <c r="AG35" s="63"/>
      <c r="AH35" s="64"/>
      <c r="AI35" s="148"/>
      <c r="AJ35" s="63"/>
      <c r="AK35" s="63"/>
      <c r="AL35" s="65"/>
      <c r="AM35" s="148"/>
      <c r="AN35" s="86" t="s">
        <v>36</v>
      </c>
      <c r="AO35" s="129"/>
      <c r="AP35" s="87"/>
      <c r="AQ35" s="87"/>
      <c r="AR35" s="64"/>
      <c r="AS35" s="148"/>
      <c r="AT35" s="63"/>
      <c r="AU35" s="63"/>
      <c r="AV35" s="64"/>
      <c r="AW35" s="148"/>
      <c r="AX35" s="63"/>
      <c r="AY35" s="63"/>
      <c r="AZ35" s="65"/>
      <c r="BA35" s="27"/>
      <c r="BB35" s="86" t="s">
        <v>36</v>
      </c>
      <c r="BC35" s="129"/>
      <c r="BD35" s="88"/>
      <c r="BE35" s="88"/>
      <c r="BF35" s="97"/>
      <c r="BG35" s="97"/>
      <c r="BH35" s="88"/>
      <c r="BI35" s="88"/>
      <c r="BJ35" s="97"/>
      <c r="BK35" s="97"/>
      <c r="BL35" s="88"/>
      <c r="BM35" s="88"/>
      <c r="BN35" s="98"/>
    </row>
    <row r="36" spans="1:66" s="14" customFormat="1" ht="12" x14ac:dyDescent="0.2">
      <c r="A36" s="76" t="s">
        <v>41</v>
      </c>
      <c r="B36" s="77"/>
      <c r="C36" s="77"/>
      <c r="D36" s="77"/>
      <c r="E36" s="77"/>
      <c r="F36" s="77"/>
      <c r="G36" s="77"/>
      <c r="H36" s="78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23"/>
      <c r="Z36" s="76" t="s">
        <v>41</v>
      </c>
      <c r="AA36" s="77"/>
      <c r="AB36" s="88"/>
      <c r="AC36" s="88"/>
      <c r="AD36" s="47"/>
      <c r="AE36" s="47"/>
      <c r="AF36" s="46"/>
      <c r="AG36" s="46"/>
      <c r="AH36" s="47"/>
      <c r="AI36" s="47"/>
      <c r="AJ36" s="46"/>
      <c r="AK36" s="46"/>
      <c r="AL36" s="66"/>
      <c r="AM36" s="47"/>
      <c r="AN36" s="76" t="s">
        <v>41</v>
      </c>
      <c r="AO36" s="77"/>
      <c r="AP36" s="88"/>
      <c r="AQ36" s="88"/>
      <c r="AR36" s="47"/>
      <c r="AS36" s="47"/>
      <c r="AT36" s="46"/>
      <c r="AU36" s="46"/>
      <c r="AV36" s="47"/>
      <c r="AW36" s="47"/>
      <c r="AX36" s="46"/>
      <c r="AY36" s="46"/>
      <c r="AZ36" s="66"/>
      <c r="BA36" s="27"/>
      <c r="BB36" s="76" t="s">
        <v>41</v>
      </c>
      <c r="BC36" s="77"/>
      <c r="BD36" s="88"/>
      <c r="BE36" s="88"/>
      <c r="BF36" s="97"/>
      <c r="BG36" s="97"/>
      <c r="BH36" s="88"/>
      <c r="BI36" s="88"/>
      <c r="BJ36" s="97"/>
      <c r="BK36" s="97"/>
      <c r="BL36" s="88"/>
      <c r="BM36" s="88"/>
      <c r="BN36" s="98"/>
    </row>
    <row r="37" spans="1:66" s="14" customFormat="1" ht="21.75" customHeight="1" x14ac:dyDescent="0.2">
      <c r="A37" s="250" t="s">
        <v>42</v>
      </c>
      <c r="B37" s="251"/>
      <c r="C37" s="251"/>
      <c r="D37" s="251"/>
      <c r="E37" s="251"/>
      <c r="F37" s="251"/>
      <c r="G37" s="251"/>
      <c r="H37" s="2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23"/>
      <c r="Z37" s="76" t="s">
        <v>42</v>
      </c>
      <c r="AA37" s="77"/>
      <c r="AB37" s="88"/>
      <c r="AC37" s="88"/>
      <c r="AD37" s="47"/>
      <c r="AE37" s="47"/>
      <c r="AF37" s="46"/>
      <c r="AG37" s="46"/>
      <c r="AH37" s="47"/>
      <c r="AI37" s="47"/>
      <c r="AJ37" s="46"/>
      <c r="AK37" s="46"/>
      <c r="AL37" s="66"/>
      <c r="AM37" s="47"/>
      <c r="AN37" s="76" t="s">
        <v>42</v>
      </c>
      <c r="AO37" s="77"/>
      <c r="AP37" s="88"/>
      <c r="AQ37" s="88"/>
      <c r="AR37" s="47"/>
      <c r="AS37" s="47"/>
      <c r="AT37" s="46"/>
      <c r="AU37" s="46"/>
      <c r="AV37" s="47"/>
      <c r="AW37" s="47"/>
      <c r="AX37" s="46"/>
      <c r="AY37" s="46"/>
      <c r="AZ37" s="66"/>
      <c r="BA37" s="27"/>
      <c r="BB37" s="76" t="s">
        <v>42</v>
      </c>
      <c r="BC37" s="77"/>
      <c r="BD37" s="88"/>
      <c r="BE37" s="88"/>
      <c r="BF37" s="97"/>
      <c r="BG37" s="97"/>
      <c r="BH37" s="88"/>
      <c r="BI37" s="88"/>
      <c r="BJ37" s="97"/>
      <c r="BK37" s="97"/>
      <c r="BL37" s="88"/>
      <c r="BM37" s="88"/>
      <c r="BN37" s="98"/>
    </row>
    <row r="38" spans="1:66" s="14" customFormat="1" ht="12" x14ac:dyDescent="0.2">
      <c r="A38" s="76" t="s">
        <v>43</v>
      </c>
      <c r="B38" s="77"/>
      <c r="C38" s="77"/>
      <c r="D38" s="77"/>
      <c r="E38" s="77"/>
      <c r="F38" s="77"/>
      <c r="G38" s="77"/>
      <c r="H38" s="78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23"/>
      <c r="Z38" s="76" t="s">
        <v>43</v>
      </c>
      <c r="AA38" s="77"/>
      <c r="AB38" s="88"/>
      <c r="AC38" s="88"/>
      <c r="AD38" s="47"/>
      <c r="AE38" s="47"/>
      <c r="AF38" s="46"/>
      <c r="AG38" s="46"/>
      <c r="AH38" s="47"/>
      <c r="AI38" s="47"/>
      <c r="AJ38" s="46"/>
      <c r="AK38" s="46"/>
      <c r="AL38" s="66"/>
      <c r="AM38" s="47"/>
      <c r="AN38" s="76" t="s">
        <v>43</v>
      </c>
      <c r="AO38" s="77"/>
      <c r="AP38" s="88"/>
      <c r="AQ38" s="88"/>
      <c r="AR38" s="47"/>
      <c r="AS38" s="47"/>
      <c r="AT38" s="46"/>
      <c r="AU38" s="46"/>
      <c r="AV38" s="47"/>
      <c r="AW38" s="47"/>
      <c r="AX38" s="46"/>
      <c r="AY38" s="46"/>
      <c r="AZ38" s="66"/>
      <c r="BA38" s="27"/>
      <c r="BB38" s="76" t="s">
        <v>43</v>
      </c>
      <c r="BC38" s="77"/>
      <c r="BD38" s="88"/>
      <c r="BE38" s="88"/>
      <c r="BF38" s="97"/>
      <c r="BG38" s="97"/>
      <c r="BH38" s="88"/>
      <c r="BI38" s="88"/>
      <c r="BJ38" s="97"/>
      <c r="BK38" s="97"/>
      <c r="BL38" s="88"/>
      <c r="BM38" s="88"/>
      <c r="BN38" s="98"/>
    </row>
    <row r="39" spans="1:66" s="14" customFormat="1" ht="12" x14ac:dyDescent="0.2">
      <c r="A39" s="76" t="s">
        <v>44</v>
      </c>
      <c r="B39" s="77"/>
      <c r="C39" s="77"/>
      <c r="D39" s="77"/>
      <c r="E39" s="77"/>
      <c r="F39" s="77"/>
      <c r="G39" s="77"/>
      <c r="H39" s="78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23"/>
      <c r="Z39" s="76" t="s">
        <v>44</v>
      </c>
      <c r="AA39" s="77"/>
      <c r="AB39" s="88"/>
      <c r="AC39" s="88"/>
      <c r="AD39" s="47"/>
      <c r="AE39" s="47"/>
      <c r="AF39" s="46"/>
      <c r="AG39" s="46"/>
      <c r="AH39" s="47"/>
      <c r="AI39" s="47"/>
      <c r="AJ39" s="46"/>
      <c r="AK39" s="46"/>
      <c r="AL39" s="66"/>
      <c r="AM39" s="47"/>
      <c r="AN39" s="76" t="s">
        <v>44</v>
      </c>
      <c r="AO39" s="77"/>
      <c r="AP39" s="88"/>
      <c r="AQ39" s="88"/>
      <c r="AR39" s="47"/>
      <c r="AS39" s="47"/>
      <c r="AT39" s="46"/>
      <c r="AU39" s="46"/>
      <c r="AV39" s="47"/>
      <c r="AW39" s="47"/>
      <c r="AX39" s="46"/>
      <c r="AY39" s="46"/>
      <c r="AZ39" s="66"/>
      <c r="BA39" s="27"/>
      <c r="BB39" s="76" t="s">
        <v>44</v>
      </c>
      <c r="BC39" s="77"/>
      <c r="BD39" s="88"/>
      <c r="BE39" s="88"/>
      <c r="BF39" s="97"/>
      <c r="BG39" s="97"/>
      <c r="BH39" s="88"/>
      <c r="BI39" s="88"/>
      <c r="BJ39" s="97"/>
      <c r="BK39" s="97"/>
      <c r="BL39" s="88"/>
      <c r="BM39" s="88"/>
      <c r="BN39" s="98"/>
    </row>
    <row r="40" spans="1:66" s="14" customFormat="1" ht="12" x14ac:dyDescent="0.2">
      <c r="A40" s="79" t="s">
        <v>45</v>
      </c>
      <c r="B40" s="80"/>
      <c r="C40" s="80"/>
      <c r="D40" s="80"/>
      <c r="E40" s="80"/>
      <c r="F40" s="80"/>
      <c r="G40" s="80"/>
      <c r="H40" s="81"/>
      <c r="I40" s="57"/>
      <c r="J40" s="57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23"/>
      <c r="Z40" s="79" t="s">
        <v>52</v>
      </c>
      <c r="AA40" s="80"/>
      <c r="AB40" s="88"/>
      <c r="AC40" s="88"/>
      <c r="AD40" s="47"/>
      <c r="AE40" s="47"/>
      <c r="AF40" s="46"/>
      <c r="AG40" s="46"/>
      <c r="AH40" s="47"/>
      <c r="AI40" s="47"/>
      <c r="AJ40" s="46"/>
      <c r="AK40" s="46"/>
      <c r="AL40" s="66"/>
      <c r="AM40" s="47"/>
      <c r="AN40" s="79" t="s">
        <v>52</v>
      </c>
      <c r="AO40" s="80"/>
      <c r="AP40" s="88"/>
      <c r="AQ40" s="88"/>
      <c r="AR40" s="47"/>
      <c r="AS40" s="47"/>
      <c r="AT40" s="46"/>
      <c r="AU40" s="46"/>
      <c r="AV40" s="47"/>
      <c r="AW40" s="47"/>
      <c r="AX40" s="46"/>
      <c r="AY40" s="46"/>
      <c r="AZ40" s="66"/>
      <c r="BA40" s="27"/>
      <c r="BB40" s="79" t="s">
        <v>52</v>
      </c>
      <c r="BC40" s="80"/>
      <c r="BD40" s="88"/>
      <c r="BE40" s="88"/>
      <c r="BF40" s="97"/>
      <c r="BG40" s="97"/>
      <c r="BH40" s="88"/>
      <c r="BI40" s="88"/>
      <c r="BJ40" s="97"/>
      <c r="BK40" s="97"/>
      <c r="BL40" s="88"/>
      <c r="BM40" s="88"/>
      <c r="BN40" s="98"/>
    </row>
    <row r="41" spans="1:66" s="14" customFormat="1" ht="12" x14ac:dyDescent="0.2">
      <c r="A41" s="76" t="s">
        <v>46</v>
      </c>
      <c r="B41" s="77"/>
      <c r="C41" s="77"/>
      <c r="D41" s="77"/>
      <c r="E41" s="77"/>
      <c r="F41" s="77"/>
      <c r="G41" s="77"/>
      <c r="H41" s="78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23"/>
      <c r="Z41" s="76" t="s">
        <v>46</v>
      </c>
      <c r="AA41" s="77"/>
      <c r="AB41" s="88"/>
      <c r="AC41" s="88"/>
      <c r="AD41" s="47"/>
      <c r="AE41" s="47"/>
      <c r="AF41" s="46"/>
      <c r="AG41" s="46"/>
      <c r="AH41" s="47"/>
      <c r="AI41" s="47"/>
      <c r="AJ41" s="46"/>
      <c r="AK41" s="46"/>
      <c r="AL41" s="66"/>
      <c r="AM41" s="47"/>
      <c r="AN41" s="76" t="s">
        <v>46</v>
      </c>
      <c r="AO41" s="77"/>
      <c r="AP41" s="88"/>
      <c r="AQ41" s="88"/>
      <c r="AR41" s="47"/>
      <c r="AS41" s="47"/>
      <c r="AT41" s="46"/>
      <c r="AU41" s="46"/>
      <c r="AV41" s="47"/>
      <c r="AW41" s="47"/>
      <c r="AX41" s="46"/>
      <c r="AY41" s="46"/>
      <c r="AZ41" s="66"/>
      <c r="BA41" s="27"/>
      <c r="BB41" s="76" t="s">
        <v>46</v>
      </c>
      <c r="BC41" s="77"/>
      <c r="BD41" s="88"/>
      <c r="BE41" s="88"/>
      <c r="BF41" s="97"/>
      <c r="BG41" s="97"/>
      <c r="BH41" s="88"/>
      <c r="BI41" s="88"/>
      <c r="BJ41" s="97"/>
      <c r="BK41" s="97"/>
      <c r="BL41" s="88"/>
      <c r="BM41" s="88"/>
      <c r="BN41" s="98"/>
    </row>
    <row r="42" spans="1:66" s="14" customFormat="1" ht="12" x14ac:dyDescent="0.2">
      <c r="A42" s="76" t="s">
        <v>47</v>
      </c>
      <c r="B42" s="77"/>
      <c r="C42" s="77"/>
      <c r="D42" s="77"/>
      <c r="E42" s="77"/>
      <c r="F42" s="77"/>
      <c r="G42" s="77"/>
      <c r="H42" s="78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23"/>
      <c r="Z42" s="76" t="s">
        <v>47</v>
      </c>
      <c r="AA42" s="77"/>
      <c r="AB42" s="88"/>
      <c r="AC42" s="88"/>
      <c r="AD42" s="47"/>
      <c r="AE42" s="47"/>
      <c r="AF42" s="46"/>
      <c r="AG42" s="46"/>
      <c r="AH42" s="47"/>
      <c r="AI42" s="47"/>
      <c r="AJ42" s="46"/>
      <c r="AK42" s="46"/>
      <c r="AL42" s="66"/>
      <c r="AM42" s="47"/>
      <c r="AN42" s="76" t="s">
        <v>47</v>
      </c>
      <c r="AO42" s="77"/>
      <c r="AP42" s="88"/>
      <c r="AQ42" s="88"/>
      <c r="AR42" s="47"/>
      <c r="AS42" s="47"/>
      <c r="AT42" s="46"/>
      <c r="AU42" s="46"/>
      <c r="AV42" s="47"/>
      <c r="AW42" s="47"/>
      <c r="AX42" s="46"/>
      <c r="AY42" s="46"/>
      <c r="AZ42" s="66"/>
      <c r="BA42" s="27"/>
      <c r="BB42" s="76" t="s">
        <v>47</v>
      </c>
      <c r="BC42" s="77"/>
      <c r="BD42" s="89"/>
      <c r="BE42" s="89"/>
      <c r="BF42" s="99"/>
      <c r="BG42" s="97"/>
      <c r="BH42" s="89"/>
      <c r="BI42" s="88"/>
      <c r="BJ42" s="97"/>
      <c r="BK42" s="97"/>
      <c r="BL42" s="88"/>
      <c r="BM42" s="88"/>
      <c r="BN42" s="98"/>
    </row>
    <row r="43" spans="1:66" s="14" customFormat="1" ht="12" x14ac:dyDescent="0.2">
      <c r="A43" s="79" t="s">
        <v>48</v>
      </c>
      <c r="B43" s="80"/>
      <c r="C43" s="80"/>
      <c r="D43" s="80"/>
      <c r="E43" s="80"/>
      <c r="F43" s="80"/>
      <c r="G43" s="80"/>
      <c r="H43" s="81"/>
      <c r="I43" s="57"/>
      <c r="J43" s="57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23"/>
      <c r="Z43" s="76" t="s">
        <v>51</v>
      </c>
      <c r="AA43" s="77"/>
      <c r="AB43" s="88"/>
      <c r="AC43" s="88"/>
      <c r="AD43" s="47"/>
      <c r="AE43" s="47"/>
      <c r="AF43" s="46"/>
      <c r="AG43" s="46"/>
      <c r="AH43" s="47"/>
      <c r="AI43" s="47"/>
      <c r="AJ43" s="46"/>
      <c r="AK43" s="46"/>
      <c r="AL43" s="66"/>
      <c r="AM43" s="47"/>
      <c r="AN43" s="76" t="s">
        <v>51</v>
      </c>
      <c r="AO43" s="77"/>
      <c r="AP43" s="88"/>
      <c r="AQ43" s="88"/>
      <c r="AR43" s="47"/>
      <c r="AS43" s="47"/>
      <c r="AT43" s="46"/>
      <c r="AU43" s="46"/>
      <c r="AV43" s="47"/>
      <c r="AW43" s="47"/>
      <c r="AX43" s="46"/>
      <c r="AY43" s="46"/>
      <c r="AZ43" s="66"/>
      <c r="BA43" s="27"/>
      <c r="BB43" s="76" t="s">
        <v>51</v>
      </c>
      <c r="BC43" s="77"/>
      <c r="BD43" s="89"/>
      <c r="BE43" s="89"/>
      <c r="BF43" s="99"/>
      <c r="BG43" s="97"/>
      <c r="BH43" s="89"/>
      <c r="BI43" s="88"/>
      <c r="BJ43" s="97"/>
      <c r="BK43" s="97"/>
      <c r="BL43" s="88"/>
      <c r="BM43" s="88"/>
      <c r="BN43" s="98"/>
    </row>
    <row r="44" spans="1:66" s="14" customFormat="1" ht="12" x14ac:dyDescent="0.2">
      <c r="A44" s="76" t="s">
        <v>37</v>
      </c>
      <c r="B44" s="77"/>
      <c r="C44" s="77"/>
      <c r="D44" s="77"/>
      <c r="E44" s="77"/>
      <c r="F44" s="77"/>
      <c r="G44" s="77"/>
      <c r="H44" s="78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23"/>
      <c r="Z44" s="76" t="s">
        <v>37</v>
      </c>
      <c r="AA44" s="77"/>
      <c r="AB44" s="88"/>
      <c r="AC44" s="88"/>
      <c r="AD44" s="47"/>
      <c r="AE44" s="47"/>
      <c r="AF44" s="46"/>
      <c r="AG44" s="46"/>
      <c r="AH44" s="47"/>
      <c r="AI44" s="47"/>
      <c r="AJ44" s="46"/>
      <c r="AK44" s="46"/>
      <c r="AL44" s="66"/>
      <c r="AM44" s="47"/>
      <c r="AN44" s="76" t="s">
        <v>37</v>
      </c>
      <c r="AO44" s="77"/>
      <c r="AP44" s="88"/>
      <c r="AQ44" s="88"/>
      <c r="AR44" s="47"/>
      <c r="AS44" s="47"/>
      <c r="AT44" s="46"/>
      <c r="AU44" s="46"/>
      <c r="AV44" s="47"/>
      <c r="AW44" s="47"/>
      <c r="AX44" s="46"/>
      <c r="AY44" s="46"/>
      <c r="AZ44" s="66"/>
      <c r="BA44" s="27"/>
      <c r="BB44" s="76" t="s">
        <v>37</v>
      </c>
      <c r="BC44" s="77"/>
      <c r="BD44" s="89"/>
      <c r="BE44" s="89"/>
      <c r="BF44" s="99"/>
      <c r="BG44" s="97"/>
      <c r="BH44" s="89"/>
      <c r="BI44" s="88"/>
      <c r="BJ44" s="97"/>
      <c r="BK44" s="97"/>
      <c r="BL44" s="88"/>
      <c r="BM44" s="88"/>
      <c r="BN44" s="98"/>
    </row>
    <row r="45" spans="1:66" s="14" customFormat="1" ht="12" x14ac:dyDescent="0.2">
      <c r="A45" s="76" t="s">
        <v>38</v>
      </c>
      <c r="B45" s="77"/>
      <c r="C45" s="77"/>
      <c r="D45" s="77"/>
      <c r="E45" s="77"/>
      <c r="F45" s="77"/>
      <c r="G45" s="77"/>
      <c r="H45" s="78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23"/>
      <c r="Z45" s="76" t="s">
        <v>38</v>
      </c>
      <c r="AA45" s="77"/>
      <c r="AB45" s="89"/>
      <c r="AC45" s="89"/>
      <c r="AD45" s="68"/>
      <c r="AE45" s="47"/>
      <c r="AF45" s="67"/>
      <c r="AG45" s="46"/>
      <c r="AH45" s="47"/>
      <c r="AI45" s="47"/>
      <c r="AJ45" s="46"/>
      <c r="AK45" s="46"/>
      <c r="AL45" s="66"/>
      <c r="AM45" s="47"/>
      <c r="AN45" s="76" t="s">
        <v>38</v>
      </c>
      <c r="AO45" s="77"/>
      <c r="AP45" s="89"/>
      <c r="AQ45" s="89"/>
      <c r="AR45" s="68"/>
      <c r="AS45" s="47"/>
      <c r="AT45" s="67"/>
      <c r="AU45" s="46"/>
      <c r="AV45" s="47"/>
      <c r="AW45" s="47"/>
      <c r="AX45" s="46"/>
      <c r="AY45" s="46"/>
      <c r="AZ45" s="66"/>
      <c r="BA45" s="27"/>
      <c r="BB45" s="76" t="s">
        <v>38</v>
      </c>
      <c r="BC45" s="77"/>
      <c r="BD45" s="88"/>
      <c r="BE45" s="88"/>
      <c r="BF45" s="97"/>
      <c r="BG45" s="97"/>
      <c r="BH45" s="88"/>
      <c r="BI45" s="97"/>
      <c r="BJ45" s="97"/>
      <c r="BK45" s="97"/>
      <c r="BL45" s="88"/>
      <c r="BM45" s="88"/>
      <c r="BN45" s="98"/>
    </row>
    <row r="46" spans="1:66" s="14" customFormat="1" ht="12" x14ac:dyDescent="0.2">
      <c r="A46" s="76" t="s">
        <v>49</v>
      </c>
      <c r="B46" s="77"/>
      <c r="C46" s="77"/>
      <c r="D46" s="77"/>
      <c r="E46" s="77"/>
      <c r="F46" s="77"/>
      <c r="G46" s="77"/>
      <c r="H46" s="78"/>
      <c r="I46" s="41"/>
      <c r="J46" s="41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Z46" s="76" t="s">
        <v>49</v>
      </c>
      <c r="AA46" s="77"/>
      <c r="AB46" s="89"/>
      <c r="AC46" s="89"/>
      <c r="AD46" s="68"/>
      <c r="AE46" s="47"/>
      <c r="AF46" s="67"/>
      <c r="AG46" s="46"/>
      <c r="AH46" s="47"/>
      <c r="AI46" s="47"/>
      <c r="AJ46" s="46"/>
      <c r="AK46" s="46"/>
      <c r="AL46" s="66"/>
      <c r="AM46" s="47"/>
      <c r="AN46" s="76" t="s">
        <v>49</v>
      </c>
      <c r="AO46" s="77"/>
      <c r="AP46" s="89"/>
      <c r="AQ46" s="89"/>
      <c r="AR46" s="68"/>
      <c r="AS46" s="47"/>
      <c r="AT46" s="67"/>
      <c r="AU46" s="46"/>
      <c r="AV46" s="47"/>
      <c r="AW46" s="47"/>
      <c r="AX46" s="46"/>
      <c r="AY46" s="46"/>
      <c r="AZ46" s="66"/>
      <c r="BA46" s="27"/>
      <c r="BB46" s="76" t="s">
        <v>49</v>
      </c>
      <c r="BC46" s="77"/>
      <c r="BD46" s="88"/>
      <c r="BE46" s="88"/>
      <c r="BF46" s="97"/>
      <c r="BG46" s="97"/>
      <c r="BH46" s="88"/>
      <c r="BI46" s="88"/>
      <c r="BJ46" s="100"/>
      <c r="BK46" s="100"/>
      <c r="BL46" s="88"/>
      <c r="BM46" s="88"/>
      <c r="BN46" s="98"/>
    </row>
    <row r="47" spans="1:66" s="14" customFormat="1" ht="12" x14ac:dyDescent="0.2">
      <c r="A47" s="76" t="s">
        <v>134</v>
      </c>
      <c r="B47" s="77"/>
      <c r="C47" s="77"/>
      <c r="D47" s="77"/>
      <c r="E47" s="77"/>
      <c r="F47" s="77"/>
      <c r="G47" s="77"/>
      <c r="H47" s="78"/>
      <c r="I47" s="41"/>
      <c r="J47" s="41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Z47" s="76" t="s">
        <v>135</v>
      </c>
      <c r="AA47" s="77"/>
      <c r="AB47" s="89"/>
      <c r="AC47" s="89"/>
      <c r="AD47" s="68"/>
      <c r="AE47" s="47"/>
      <c r="AF47" s="67"/>
      <c r="AG47" s="46"/>
      <c r="AH47" s="47"/>
      <c r="AI47" s="47"/>
      <c r="AJ47" s="46"/>
      <c r="AK47" s="46"/>
      <c r="AL47" s="66"/>
      <c r="AM47" s="47"/>
      <c r="AN47" s="76" t="s">
        <v>136</v>
      </c>
      <c r="AO47" s="77"/>
      <c r="AP47" s="89"/>
      <c r="AQ47" s="89"/>
      <c r="AR47" s="68"/>
      <c r="AS47" s="47"/>
      <c r="AT47" s="67"/>
      <c r="AU47" s="46"/>
      <c r="AV47" s="47"/>
      <c r="AW47" s="47"/>
      <c r="AX47" s="46"/>
      <c r="AY47" s="46"/>
      <c r="AZ47" s="66"/>
      <c r="BA47" s="27"/>
      <c r="BB47" s="76" t="s">
        <v>137</v>
      </c>
      <c r="BC47" s="77"/>
      <c r="BD47" s="88"/>
      <c r="BE47" s="88"/>
      <c r="BF47" s="97"/>
      <c r="BG47" s="97"/>
      <c r="BH47" s="88"/>
      <c r="BI47" s="88"/>
      <c r="BJ47" s="100"/>
      <c r="BK47" s="100"/>
      <c r="BL47" s="88"/>
      <c r="BM47" s="88"/>
      <c r="BN47" s="98"/>
    </row>
    <row r="48" spans="1:66" s="14" customFormat="1" ht="12.75" x14ac:dyDescent="0.2">
      <c r="A48" s="76" t="s">
        <v>138</v>
      </c>
      <c r="B48" s="77"/>
      <c r="C48" s="77"/>
      <c r="D48" s="77"/>
      <c r="E48" s="77"/>
      <c r="F48" s="77"/>
      <c r="G48" s="77"/>
      <c r="H48" s="78"/>
      <c r="I48" s="41"/>
      <c r="J48" s="41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Z48" s="90" t="s">
        <v>118</v>
      </c>
      <c r="AA48" s="147"/>
      <c r="AB48" s="91"/>
      <c r="AC48" s="91"/>
      <c r="AD48" s="70"/>
      <c r="AE48" s="72"/>
      <c r="AF48" s="69"/>
      <c r="AG48" s="71"/>
      <c r="AH48" s="72"/>
      <c r="AI48" s="72"/>
      <c r="AJ48" s="71"/>
      <c r="AK48" s="71"/>
      <c r="AL48" s="229" t="s">
        <v>132</v>
      </c>
      <c r="AM48" s="47"/>
      <c r="AN48" s="90" t="s">
        <v>118</v>
      </c>
      <c r="AO48" s="147"/>
      <c r="AP48" s="91"/>
      <c r="AQ48" s="91"/>
      <c r="AR48" s="70"/>
      <c r="AS48" s="72"/>
      <c r="AT48" s="69"/>
      <c r="AU48" s="71"/>
      <c r="AV48" s="72"/>
      <c r="AW48" s="72"/>
      <c r="AX48" s="71"/>
      <c r="AY48" s="71"/>
      <c r="AZ48" s="229" t="s">
        <v>132</v>
      </c>
      <c r="BA48" s="27"/>
      <c r="BB48" s="90" t="s">
        <v>118</v>
      </c>
      <c r="BC48" s="147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229" t="s">
        <v>132</v>
      </c>
    </row>
    <row r="49" spans="1:25" x14ac:dyDescent="0.25">
      <c r="A49" s="82" t="s">
        <v>118</v>
      </c>
      <c r="B49" s="83"/>
      <c r="C49" s="83"/>
      <c r="D49" s="83"/>
      <c r="E49" s="83"/>
      <c r="F49" s="83"/>
      <c r="G49" s="83"/>
      <c r="H49" s="229" t="s">
        <v>132</v>
      </c>
      <c r="I49" s="58"/>
      <c r="J49" s="58"/>
      <c r="K49" s="43"/>
      <c r="L49" s="43"/>
      <c r="M49" s="43"/>
      <c r="N49" s="43"/>
      <c r="O49" s="42"/>
      <c r="P49" s="42"/>
      <c r="Q49" s="42"/>
      <c r="R49" s="43"/>
      <c r="S49" s="43"/>
      <c r="T49" s="43"/>
      <c r="U49" s="43"/>
      <c r="V49" s="43"/>
      <c r="W49" s="49"/>
      <c r="X49" s="49"/>
      <c r="Y49" s="49"/>
    </row>
  </sheetData>
  <mergeCells count="21">
    <mergeCell ref="BB7:BB8"/>
    <mergeCell ref="BB5:BN5"/>
    <mergeCell ref="BD7:BF7"/>
    <mergeCell ref="BH7:BJ7"/>
    <mergeCell ref="BL7:BN7"/>
    <mergeCell ref="A37:H37"/>
    <mergeCell ref="AX7:AZ7"/>
    <mergeCell ref="A1:X2"/>
    <mergeCell ref="J7:P7"/>
    <mergeCell ref="R7:X7"/>
    <mergeCell ref="B7:H7"/>
    <mergeCell ref="AN7:AN8"/>
    <mergeCell ref="A3:X4"/>
    <mergeCell ref="A5:X5"/>
    <mergeCell ref="AN5:AZ5"/>
    <mergeCell ref="A7:A8"/>
    <mergeCell ref="AP7:AR7"/>
    <mergeCell ref="Z5:AL5"/>
    <mergeCell ref="Z7:Z8"/>
    <mergeCell ref="AB7:AD7"/>
    <mergeCell ref="AJ7:AL7"/>
  </mergeCells>
  <conditionalFormatting sqref="BA9:BA48">
    <cfRule type="cellIs" dxfId="4" priority="63" operator="greaterThan">
      <formula>0.0001</formula>
    </cfRule>
  </conditionalFormatting>
  <conditionalFormatting sqref="BO9:BO31">
    <cfRule type="cellIs" dxfId="3" priority="30" operator="greaterThan">
      <formula>0.0001</formula>
    </cfRule>
  </conditionalFormatting>
  <hyperlinks>
    <hyperlink ref="H49" location="Índice!A1" display="inicio" xr:uid="{5783B1A1-BD85-4A8F-A8C4-22036E00E95D}"/>
    <hyperlink ref="AL48" location="Índice!A1" display="inicio" xr:uid="{E295B2F2-1AD5-4678-9EB5-BF12A0BDBB91}"/>
    <hyperlink ref="AZ48" location="Índice!A1" display="inicio" xr:uid="{DDAED85D-DB80-48D3-A8EE-4F0512040410}"/>
    <hyperlink ref="BN48" location="Índice!A1" display="inicio" xr:uid="{31D9EAFF-0F4F-42C9-ADAB-AE2EAB023F45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7F98-96CC-4B35-BE20-602123E7D39E}">
  <sheetPr>
    <pageSetUpPr fitToPage="1"/>
  </sheetPr>
  <dimension ref="A1:BP101"/>
  <sheetViews>
    <sheetView showGridLines="0" zoomScale="80" zoomScaleNormal="80" workbookViewId="0">
      <selection sqref="A1:X2"/>
    </sheetView>
  </sheetViews>
  <sheetFormatPr baseColWidth="10" defaultColWidth="11.42578125" defaultRowHeight="14.25" x14ac:dyDescent="0.25"/>
  <cols>
    <col min="1" max="1" width="35.85546875" style="19" customWidth="1"/>
    <col min="2" max="2" width="13.5703125" style="19" customWidth="1"/>
    <col min="3" max="5" width="13.5703125" style="19" bestFit="1" customWidth="1"/>
    <col min="6" max="6" width="13.5703125" style="19" customWidth="1"/>
    <col min="7" max="7" width="13.140625" style="19" customWidth="1"/>
    <col min="8" max="8" width="11.28515625" style="19" customWidth="1"/>
    <col min="9" max="9" width="1.7109375" style="19" customWidth="1"/>
    <col min="10" max="16" width="11.42578125" style="19"/>
    <col min="17" max="17" width="1.7109375" style="19" customWidth="1"/>
    <col min="18" max="18" width="18.85546875" style="19" bestFit="1" customWidth="1"/>
    <col min="19" max="19" width="15.42578125" style="19" bestFit="1" customWidth="1"/>
    <col min="20" max="20" width="15.28515625" style="19" bestFit="1" customWidth="1"/>
    <col min="21" max="22" width="15.42578125" style="19" bestFit="1" customWidth="1"/>
    <col min="23" max="23" width="13.5703125" style="19" bestFit="1" customWidth="1"/>
    <col min="24" max="24" width="14" style="19" bestFit="1" customWidth="1"/>
    <col min="25" max="25" width="15.5703125" style="19" bestFit="1" customWidth="1"/>
    <col min="26" max="26" width="40.42578125" style="19" customWidth="1"/>
    <col min="27" max="27" width="0.7109375" style="19" customWidth="1"/>
    <col min="28" max="30" width="14.7109375" style="19" customWidth="1"/>
    <col min="31" max="31" width="0.7109375" style="19" customWidth="1"/>
    <col min="32" max="34" width="15.7109375" style="19" customWidth="1"/>
    <col min="35" max="35" width="0.7109375" style="19" customWidth="1"/>
    <col min="36" max="36" width="14.7109375" style="19" customWidth="1"/>
    <col min="37" max="37" width="14.42578125" style="19" customWidth="1"/>
    <col min="38" max="38" width="14.7109375" style="19" customWidth="1"/>
    <col min="39" max="39" width="11.42578125" style="19"/>
    <col min="40" max="40" width="37.140625" style="19" customWidth="1"/>
    <col min="41" max="41" width="0.85546875" style="19" customWidth="1"/>
    <col min="42" max="42" width="16" style="19" customWidth="1"/>
    <col min="43" max="43" width="13.5703125" style="19" customWidth="1"/>
    <col min="44" max="44" width="13.85546875" style="19" customWidth="1"/>
    <col min="45" max="45" width="0.85546875" style="19" customWidth="1"/>
    <col min="46" max="48" width="15.7109375" style="19" customWidth="1"/>
    <col min="49" max="49" width="0.7109375" style="19" customWidth="1"/>
    <col min="50" max="50" width="14.7109375" style="19" customWidth="1"/>
    <col min="51" max="51" width="14.42578125" style="19" bestFit="1" customWidth="1"/>
    <col min="52" max="52" width="13.7109375" style="19" customWidth="1"/>
    <col min="53" max="53" width="11.42578125" style="19"/>
    <col min="54" max="54" width="31.42578125" style="19" customWidth="1"/>
    <col min="55" max="55" width="0.5703125" style="19" customWidth="1"/>
    <col min="56" max="56" width="18.140625" style="19" customWidth="1"/>
    <col min="57" max="57" width="12" style="19" customWidth="1"/>
    <col min="58" max="58" width="13.42578125" style="19" bestFit="1" customWidth="1"/>
    <col min="59" max="59" width="0.7109375" style="19" customWidth="1"/>
    <col min="60" max="61" width="15.7109375" style="19" customWidth="1"/>
    <col min="62" max="62" width="15.5703125" style="19" customWidth="1"/>
    <col min="63" max="63" width="0.85546875" style="19" customWidth="1"/>
    <col min="64" max="64" width="13.85546875" style="19" customWidth="1"/>
    <col min="65" max="65" width="13" style="19" customWidth="1"/>
    <col min="66" max="66" width="13.42578125" style="19" bestFit="1" customWidth="1"/>
    <col min="67" max="16384" width="11.42578125" style="19"/>
  </cols>
  <sheetData>
    <row r="1" spans="1:68" s="14" customFormat="1" ht="60" customHeight="1" x14ac:dyDescent="0.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68" s="14" customFormat="1" ht="30.75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68" s="154" customFormat="1" ht="11.1" customHeight="1" x14ac:dyDescent="0.2">
      <c r="A3" s="257" t="s">
        <v>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Z3" s="13"/>
      <c r="AA3" s="13"/>
      <c r="AB3" s="13"/>
      <c r="AC3" s="13"/>
      <c r="AD3" s="13"/>
      <c r="AF3" s="13"/>
      <c r="AG3" s="13"/>
      <c r="AH3" s="13"/>
      <c r="AJ3" s="13"/>
      <c r="AK3" s="13"/>
      <c r="AL3" s="13"/>
      <c r="AN3" s="13"/>
      <c r="AP3" s="13"/>
      <c r="AQ3" s="13"/>
      <c r="AR3" s="13"/>
      <c r="AT3" s="13"/>
      <c r="AU3" s="13"/>
      <c r="AV3" s="13"/>
      <c r="AX3" s="13"/>
      <c r="AY3" s="13"/>
      <c r="AZ3" s="13"/>
      <c r="BB3" s="13"/>
      <c r="BD3" s="13"/>
      <c r="BE3" s="13"/>
      <c r="BF3" s="13"/>
      <c r="BH3" s="13"/>
      <c r="BI3" s="13"/>
      <c r="BJ3" s="13"/>
      <c r="BL3" s="13"/>
      <c r="BM3" s="13"/>
      <c r="BN3" s="13"/>
    </row>
    <row r="4" spans="1:68" s="154" customFormat="1" ht="15.95" customHeight="1" x14ac:dyDescent="0.2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Z4" s="13"/>
      <c r="AB4" s="13"/>
      <c r="AC4" s="13"/>
      <c r="AD4" s="13"/>
      <c r="AF4" s="13"/>
      <c r="AG4" s="13"/>
      <c r="AH4" s="13"/>
      <c r="AJ4" s="13"/>
      <c r="AK4" s="13"/>
      <c r="AL4" s="13"/>
      <c r="AN4" s="13"/>
      <c r="AP4" s="13"/>
      <c r="AQ4" s="13"/>
      <c r="AR4" s="13"/>
      <c r="AT4" s="13"/>
      <c r="AU4" s="13"/>
      <c r="AV4" s="13"/>
      <c r="AX4" s="13"/>
      <c r="AY4" s="13"/>
      <c r="AZ4" s="13"/>
      <c r="BB4" s="13"/>
      <c r="BD4" s="13"/>
      <c r="BE4" s="13"/>
      <c r="BF4" s="13"/>
      <c r="BH4" s="13"/>
      <c r="BI4" s="13"/>
      <c r="BJ4" s="13"/>
      <c r="BL4" s="13"/>
      <c r="BM4" s="13"/>
      <c r="BN4" s="13"/>
    </row>
    <row r="5" spans="1:68" s="14" customFormat="1" ht="36" customHeight="1" x14ac:dyDescent="0.2">
      <c r="A5" s="259" t="s">
        <v>139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Z5" s="261" t="s">
        <v>141</v>
      </c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3"/>
      <c r="AN5" s="261" t="s">
        <v>126</v>
      </c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3"/>
      <c r="BB5" s="261" t="s">
        <v>127</v>
      </c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3"/>
    </row>
    <row r="6" spans="1:68" s="14" customFormat="1" ht="12.75" x14ac:dyDescent="0.2">
      <c r="Z6"/>
      <c r="AA6"/>
      <c r="AB6"/>
      <c r="AC6"/>
      <c r="AD6"/>
      <c r="AE6"/>
      <c r="AF6"/>
      <c r="AG6"/>
      <c r="AH6"/>
      <c r="AI6"/>
      <c r="AJ6"/>
      <c r="AK6"/>
      <c r="AL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8" s="14" customFormat="1" ht="12" x14ac:dyDescent="0.2">
      <c r="A7" s="264" t="s">
        <v>7</v>
      </c>
      <c r="B7" s="253" t="s">
        <v>8</v>
      </c>
      <c r="C7" s="253"/>
      <c r="D7" s="253"/>
      <c r="E7" s="253"/>
      <c r="F7" s="253"/>
      <c r="G7" s="253"/>
      <c r="H7" s="253"/>
      <c r="I7" s="21"/>
      <c r="J7" s="253" t="s">
        <v>9</v>
      </c>
      <c r="K7" s="253"/>
      <c r="L7" s="253"/>
      <c r="M7" s="253"/>
      <c r="N7" s="253"/>
      <c r="O7" s="253"/>
      <c r="P7" s="253"/>
      <c r="Q7" s="21"/>
      <c r="R7" s="253" t="s">
        <v>10</v>
      </c>
      <c r="S7" s="253"/>
      <c r="T7" s="253"/>
      <c r="U7" s="253"/>
      <c r="V7" s="253"/>
      <c r="W7" s="253"/>
      <c r="X7" s="253"/>
      <c r="Y7" s="23"/>
      <c r="Z7" s="255" t="s">
        <v>7</v>
      </c>
      <c r="AA7" s="149"/>
      <c r="AB7" s="253" t="s">
        <v>8</v>
      </c>
      <c r="AC7" s="253"/>
      <c r="AD7" s="253"/>
      <c r="AE7" s="21"/>
      <c r="AF7" s="253" t="s">
        <v>9</v>
      </c>
      <c r="AG7" s="253"/>
      <c r="AH7" s="253"/>
      <c r="AI7" s="21"/>
      <c r="AJ7" s="253" t="s">
        <v>10</v>
      </c>
      <c r="AK7" s="253"/>
      <c r="AL7" s="253"/>
      <c r="AM7" s="23"/>
      <c r="AN7" s="255" t="s">
        <v>7</v>
      </c>
      <c r="AO7" s="149"/>
      <c r="AP7" s="253" t="s">
        <v>8</v>
      </c>
      <c r="AQ7" s="253"/>
      <c r="AR7" s="253"/>
      <c r="AS7" s="21"/>
      <c r="AT7" s="253" t="s">
        <v>9</v>
      </c>
      <c r="AU7" s="253"/>
      <c r="AV7" s="253"/>
      <c r="AW7" s="21"/>
      <c r="AX7" s="253" t="s">
        <v>10</v>
      </c>
      <c r="AY7" s="253"/>
      <c r="AZ7" s="253"/>
      <c r="BB7" s="255" t="s">
        <v>7</v>
      </c>
      <c r="BC7" s="149"/>
      <c r="BD7" s="253" t="s">
        <v>8</v>
      </c>
      <c r="BE7" s="253"/>
      <c r="BF7" s="253"/>
      <c r="BG7" s="21"/>
      <c r="BH7" s="253" t="s">
        <v>9</v>
      </c>
      <c r="BI7" s="253"/>
      <c r="BJ7" s="253"/>
      <c r="BK7" s="21"/>
      <c r="BL7" s="253" t="s">
        <v>10</v>
      </c>
      <c r="BM7" s="253"/>
      <c r="BN7" s="253"/>
    </row>
    <row r="8" spans="1:68" s="14" customFormat="1" ht="24" x14ac:dyDescent="0.2">
      <c r="A8" s="265"/>
      <c r="B8" s="22">
        <v>2019</v>
      </c>
      <c r="C8" s="22">
        <v>2020</v>
      </c>
      <c r="D8" s="22">
        <v>2021</v>
      </c>
      <c r="E8" s="22">
        <v>2022</v>
      </c>
      <c r="F8" s="24" t="s">
        <v>105</v>
      </c>
      <c r="G8" s="25" t="s">
        <v>11</v>
      </c>
      <c r="H8" s="25" t="s">
        <v>104</v>
      </c>
      <c r="I8" s="26"/>
      <c r="J8" s="22">
        <v>2019</v>
      </c>
      <c r="K8" s="22">
        <v>2020</v>
      </c>
      <c r="L8" s="22">
        <v>2021</v>
      </c>
      <c r="M8" s="22">
        <v>2022</v>
      </c>
      <c r="N8" s="24" t="s">
        <v>105</v>
      </c>
      <c r="O8" s="25" t="s">
        <v>11</v>
      </c>
      <c r="P8" s="25" t="s">
        <v>104</v>
      </c>
      <c r="Q8" s="26"/>
      <c r="R8" s="22">
        <v>2019</v>
      </c>
      <c r="S8" s="22">
        <v>2020</v>
      </c>
      <c r="T8" s="22">
        <v>2021</v>
      </c>
      <c r="U8" s="22">
        <v>2022</v>
      </c>
      <c r="V8" s="24" t="s">
        <v>105</v>
      </c>
      <c r="W8" s="25" t="s">
        <v>11</v>
      </c>
      <c r="X8" s="25" t="s">
        <v>104</v>
      </c>
      <c r="Y8" s="27"/>
      <c r="Z8" s="266"/>
      <c r="AA8" s="149"/>
      <c r="AB8" s="22" t="s">
        <v>124</v>
      </c>
      <c r="AC8" s="22" t="s">
        <v>125</v>
      </c>
      <c r="AD8" s="25" t="s">
        <v>106</v>
      </c>
      <c r="AE8" s="150"/>
      <c r="AF8" s="22" t="s">
        <v>124</v>
      </c>
      <c r="AG8" s="22" t="s">
        <v>125</v>
      </c>
      <c r="AH8" s="25" t="s">
        <v>106</v>
      </c>
      <c r="AI8" s="150"/>
      <c r="AJ8" s="22" t="s">
        <v>124</v>
      </c>
      <c r="AK8" s="22" t="s">
        <v>125</v>
      </c>
      <c r="AL8" s="25" t="s">
        <v>106</v>
      </c>
      <c r="AM8" s="27"/>
      <c r="AN8" s="266"/>
      <c r="AO8" s="149"/>
      <c r="AP8" s="22">
        <v>2022</v>
      </c>
      <c r="AQ8" s="24" t="s">
        <v>113</v>
      </c>
      <c r="AR8" s="25" t="s">
        <v>99</v>
      </c>
      <c r="AS8" s="150"/>
      <c r="AT8" s="22">
        <v>2022</v>
      </c>
      <c r="AU8" s="22" t="s">
        <v>113</v>
      </c>
      <c r="AV8" s="25" t="s">
        <v>99</v>
      </c>
      <c r="AW8" s="150"/>
      <c r="AX8" s="22">
        <v>2022</v>
      </c>
      <c r="AY8" s="22" t="s">
        <v>113</v>
      </c>
      <c r="AZ8" s="25" t="s">
        <v>99</v>
      </c>
      <c r="BB8" s="256"/>
      <c r="BC8" s="149"/>
      <c r="BD8" s="22">
        <v>2022</v>
      </c>
      <c r="BE8" s="22" t="s">
        <v>113</v>
      </c>
      <c r="BF8" s="25" t="s">
        <v>100</v>
      </c>
      <c r="BG8" s="26"/>
      <c r="BH8" s="22">
        <v>2022</v>
      </c>
      <c r="BI8" s="22" t="s">
        <v>113</v>
      </c>
      <c r="BJ8" s="25" t="s">
        <v>100</v>
      </c>
      <c r="BK8" s="26"/>
      <c r="BL8" s="22">
        <v>2022</v>
      </c>
      <c r="BM8" s="22" t="s">
        <v>113</v>
      </c>
      <c r="BN8" s="25" t="s">
        <v>100</v>
      </c>
    </row>
    <row r="9" spans="1:68" x14ac:dyDescent="0.25">
      <c r="A9" s="28" t="s">
        <v>103</v>
      </c>
      <c r="B9" s="193">
        <v>25993.666666666668</v>
      </c>
      <c r="C9" s="29">
        <v>25508</v>
      </c>
      <c r="D9" s="29">
        <v>23494.666666666668</v>
      </c>
      <c r="E9" s="29">
        <v>20351.333333333332</v>
      </c>
      <c r="F9" s="29">
        <v>19871.666666666668</v>
      </c>
      <c r="G9" s="26">
        <v>-2.3569299308808467</v>
      </c>
      <c r="H9" s="26">
        <v>-23.551890845205882</v>
      </c>
      <c r="I9" s="30"/>
      <c r="J9" s="29">
        <v>21751.333333333332</v>
      </c>
      <c r="K9" s="29">
        <v>11192</v>
      </c>
      <c r="L9" s="29">
        <v>16101</v>
      </c>
      <c r="M9" s="29">
        <v>14645.666666666666</v>
      </c>
      <c r="N9" s="29">
        <v>14895</v>
      </c>
      <c r="O9" s="26">
        <v>1.7024375810820169</v>
      </c>
      <c r="P9" s="26">
        <v>-31.521439298740304</v>
      </c>
      <c r="Q9" s="30"/>
      <c r="R9" s="29">
        <v>398234.60600000003</v>
      </c>
      <c r="S9" s="29">
        <v>108301.35799999999</v>
      </c>
      <c r="T9" s="29">
        <v>207113.016</v>
      </c>
      <c r="U9" s="29">
        <v>241094.79399999999</v>
      </c>
      <c r="V9" s="29">
        <v>241455.47399999999</v>
      </c>
      <c r="W9" s="30">
        <v>0.14960090759985611</v>
      </c>
      <c r="X9" s="26">
        <v>-39.368535440639242</v>
      </c>
      <c r="Y9" s="27"/>
      <c r="Z9" s="31" t="s">
        <v>53</v>
      </c>
      <c r="AA9" s="120"/>
      <c r="AB9" s="29">
        <v>19921.666666666668</v>
      </c>
      <c r="AC9" s="29">
        <v>19871.666666666668</v>
      </c>
      <c r="AD9" s="104">
        <v>-0.25098301681586443</v>
      </c>
      <c r="AE9" s="30"/>
      <c r="AF9" s="29">
        <v>14751</v>
      </c>
      <c r="AG9" s="29">
        <v>14895</v>
      </c>
      <c r="AH9" s="30">
        <v>0.97620500305064528</v>
      </c>
      <c r="AI9" s="30"/>
      <c r="AJ9" s="29">
        <v>241030.88800000001</v>
      </c>
      <c r="AK9" s="29">
        <v>241455.47399999999</v>
      </c>
      <c r="AL9" s="30">
        <v>0.17615418651237835</v>
      </c>
      <c r="AM9" s="27"/>
      <c r="AN9" s="31" t="s">
        <v>53</v>
      </c>
      <c r="AO9" s="120"/>
      <c r="AP9" s="29">
        <v>20336.666666666668</v>
      </c>
      <c r="AQ9" s="29">
        <v>19896.666666666668</v>
      </c>
      <c r="AR9" s="30">
        <v>-2.163579741026056</v>
      </c>
      <c r="AS9" s="30"/>
      <c r="AT9" s="29">
        <v>14556.666666666666</v>
      </c>
      <c r="AU9" s="29">
        <v>14823</v>
      </c>
      <c r="AV9" s="30">
        <v>1.8296313258529873</v>
      </c>
      <c r="AW9" s="30"/>
      <c r="AX9" s="175">
        <v>475824.158</v>
      </c>
      <c r="AY9" s="175">
        <v>482486.36200000002</v>
      </c>
      <c r="AZ9" s="30">
        <v>1.4001399231184042</v>
      </c>
      <c r="BA9" s="27"/>
      <c r="BB9" s="31" t="s">
        <v>53</v>
      </c>
      <c r="BC9" s="120"/>
      <c r="BD9" s="175">
        <v>21096.916666666668</v>
      </c>
      <c r="BE9" s="175">
        <v>20078.833333333332</v>
      </c>
      <c r="BF9" s="30">
        <v>-4.8257446783297802</v>
      </c>
      <c r="BG9" s="30"/>
      <c r="BH9" s="175">
        <v>14991.333333333334</v>
      </c>
      <c r="BI9" s="175">
        <v>14761</v>
      </c>
      <c r="BJ9" s="30">
        <v>-1.5364432783385951</v>
      </c>
      <c r="BK9" s="30"/>
      <c r="BL9" s="175">
        <v>951507.24600000004</v>
      </c>
      <c r="BM9" s="175">
        <v>984437.571</v>
      </c>
      <c r="BN9" s="30">
        <v>3.4608590884025681</v>
      </c>
      <c r="BO9" s="180"/>
      <c r="BP9" s="181"/>
    </row>
    <row r="10" spans="1:68" x14ac:dyDescent="0.25">
      <c r="A10" s="102" t="s">
        <v>101</v>
      </c>
      <c r="B10" s="194">
        <v>6176.666666666667</v>
      </c>
      <c r="C10" s="103">
        <v>6265.666666666667</v>
      </c>
      <c r="D10" s="103">
        <v>5659.666666666667</v>
      </c>
      <c r="E10" s="103">
        <v>4509.666666666667</v>
      </c>
      <c r="F10" s="103">
        <v>4436</v>
      </c>
      <c r="G10" s="185">
        <v>-1.6335279769384314</v>
      </c>
      <c r="H10" s="185">
        <v>-28.181327576902326</v>
      </c>
      <c r="I10" s="30"/>
      <c r="J10" s="103">
        <v>5473.0000000000009</v>
      </c>
      <c r="K10" s="103">
        <v>3298.9999999999995</v>
      </c>
      <c r="L10" s="103">
        <v>4361.666666666667</v>
      </c>
      <c r="M10" s="103">
        <v>3635.0000000000005</v>
      </c>
      <c r="N10" s="103">
        <v>3721.0000000000009</v>
      </c>
      <c r="O10" s="185">
        <v>2.3658872077028992</v>
      </c>
      <c r="P10" s="185">
        <v>-32.011693769413476</v>
      </c>
      <c r="Q10" s="30"/>
      <c r="R10" s="103">
        <v>117116.09300000001</v>
      </c>
      <c r="S10" s="103">
        <v>36610.242999999995</v>
      </c>
      <c r="T10" s="103">
        <v>62906.207999999991</v>
      </c>
      <c r="U10" s="103">
        <v>69430.33600000001</v>
      </c>
      <c r="V10" s="103">
        <v>67758.005999999994</v>
      </c>
      <c r="W10" s="104">
        <v>-2.4086445440794302</v>
      </c>
      <c r="X10" s="185">
        <v>-42.144581274581974</v>
      </c>
      <c r="Y10" s="27"/>
      <c r="Z10" s="119" t="s">
        <v>94</v>
      </c>
      <c r="AA10" s="120"/>
      <c r="AB10" s="103">
        <v>4447.3333333333339</v>
      </c>
      <c r="AC10" s="103">
        <v>4436</v>
      </c>
      <c r="AD10" s="104">
        <v>-0.25483435766753271</v>
      </c>
      <c r="AE10" s="30"/>
      <c r="AF10" s="103">
        <v>3693</v>
      </c>
      <c r="AG10" s="103">
        <v>3721.0000000000009</v>
      </c>
      <c r="AH10" s="104">
        <v>0.75819117248852042</v>
      </c>
      <c r="AI10" s="30"/>
      <c r="AJ10" s="103">
        <v>68935.013000000006</v>
      </c>
      <c r="AK10" s="103">
        <v>67758.005999999994</v>
      </c>
      <c r="AL10" s="104">
        <v>-1.7074153594487829</v>
      </c>
      <c r="AM10" s="27"/>
      <c r="AN10" s="119" t="s">
        <v>94</v>
      </c>
      <c r="AO10" s="120"/>
      <c r="AP10" s="103">
        <v>4508.833333333333</v>
      </c>
      <c r="AQ10" s="103">
        <v>4441.666666666667</v>
      </c>
      <c r="AR10" s="104">
        <v>-1.4896684286400674</v>
      </c>
      <c r="AS10" s="30"/>
      <c r="AT10" s="103">
        <v>3627.3333333333335</v>
      </c>
      <c r="AU10" s="103">
        <v>3707.0000000000005</v>
      </c>
      <c r="AV10" s="104">
        <v>2.1962874471604499</v>
      </c>
      <c r="AW10" s="30"/>
      <c r="AX10" s="172">
        <v>136664.68500000003</v>
      </c>
      <c r="AY10" s="172">
        <v>136693.01899999997</v>
      </c>
      <c r="AZ10" s="104">
        <v>2.0732495743103208E-2</v>
      </c>
      <c r="BA10" s="27"/>
      <c r="BB10" s="119" t="s">
        <v>94</v>
      </c>
      <c r="BC10" s="120"/>
      <c r="BD10" s="172">
        <v>4807.6666666666679</v>
      </c>
      <c r="BE10" s="172">
        <v>4463.083333333333</v>
      </c>
      <c r="BF10" s="104">
        <v>-7.1673715593150167</v>
      </c>
      <c r="BG10" s="30"/>
      <c r="BH10" s="172">
        <v>3827.8333333333326</v>
      </c>
      <c r="BI10" s="172">
        <v>3690.75</v>
      </c>
      <c r="BJ10" s="104">
        <v>-3.5812252362084518</v>
      </c>
      <c r="BK10" s="30"/>
      <c r="BL10" s="172">
        <v>275825.897</v>
      </c>
      <c r="BM10" s="172">
        <v>280940.14700000006</v>
      </c>
      <c r="BN10" s="104">
        <v>1.8541587485529254</v>
      </c>
      <c r="BO10" s="180"/>
      <c r="BP10" s="181"/>
    </row>
    <row r="11" spans="1:68" x14ac:dyDescent="0.25">
      <c r="A11" s="105" t="s">
        <v>55</v>
      </c>
      <c r="B11" s="193">
        <v>9269</v>
      </c>
      <c r="C11" s="29">
        <v>8968.6666666666661</v>
      </c>
      <c r="D11" s="29">
        <v>8404</v>
      </c>
      <c r="E11" s="29">
        <v>7840.9999999999991</v>
      </c>
      <c r="F11" s="29">
        <v>7773.6666666666679</v>
      </c>
      <c r="G11" s="26">
        <v>-0.85873400501633723</v>
      </c>
      <c r="H11" s="26">
        <v>-16.132628474844445</v>
      </c>
      <c r="I11" s="30"/>
      <c r="J11" s="29">
        <v>8023.666666666667</v>
      </c>
      <c r="K11" s="29">
        <v>3642.9999999999995</v>
      </c>
      <c r="L11" s="29">
        <v>5824</v>
      </c>
      <c r="M11" s="29">
        <v>5811.333333333333</v>
      </c>
      <c r="N11" s="29">
        <v>5999</v>
      </c>
      <c r="O11" s="26">
        <v>3.2293220144545165</v>
      </c>
      <c r="P11" s="26">
        <v>-25.233683685762955</v>
      </c>
      <c r="Q11" s="30"/>
      <c r="R11" s="29">
        <v>152406.77899999998</v>
      </c>
      <c r="S11" s="29">
        <v>35024.092999999993</v>
      </c>
      <c r="T11" s="29">
        <v>74074.141000000003</v>
      </c>
      <c r="U11" s="29">
        <v>96925.831000000006</v>
      </c>
      <c r="V11" s="29">
        <v>98415.564000000013</v>
      </c>
      <c r="W11" s="30">
        <v>1.5369824376331609</v>
      </c>
      <c r="X11" s="26">
        <v>-35.425730636299299</v>
      </c>
      <c r="Y11" s="27"/>
      <c r="Z11" s="120" t="s">
        <v>55</v>
      </c>
      <c r="AA11" s="120"/>
      <c r="AB11" s="29">
        <v>7778</v>
      </c>
      <c r="AC11" s="29">
        <v>7773.6666666666679</v>
      </c>
      <c r="AD11" s="30">
        <v>-5.5712693923015699E-2</v>
      </c>
      <c r="AE11" s="30"/>
      <c r="AF11" s="29">
        <v>5883.3333333333321</v>
      </c>
      <c r="AG11" s="29">
        <v>5999</v>
      </c>
      <c r="AH11" s="30">
        <v>1.9660056657224034</v>
      </c>
      <c r="AI11" s="30"/>
      <c r="AJ11" s="29">
        <v>96489.510999999999</v>
      </c>
      <c r="AK11" s="29">
        <v>98415.564000000013</v>
      </c>
      <c r="AL11" s="30">
        <v>1.9961268121671871</v>
      </c>
      <c r="AM11" s="27"/>
      <c r="AN11" s="120" t="s">
        <v>55</v>
      </c>
      <c r="AO11" s="120"/>
      <c r="AP11" s="29">
        <v>7858</v>
      </c>
      <c r="AQ11" s="29">
        <v>7775.8333333333321</v>
      </c>
      <c r="AR11" s="30">
        <v>-1.0456435055569813</v>
      </c>
      <c r="AS11" s="30"/>
      <c r="AT11" s="29">
        <v>5771.5000000000009</v>
      </c>
      <c r="AU11" s="29">
        <v>5941.166666666667</v>
      </c>
      <c r="AV11" s="30">
        <v>2.9397325940685448</v>
      </c>
      <c r="AW11" s="30"/>
      <c r="AX11" s="175">
        <v>192208.86299999998</v>
      </c>
      <c r="AY11" s="175">
        <v>194905.07499999995</v>
      </c>
      <c r="AZ11" s="30">
        <v>1.4027511312004304</v>
      </c>
      <c r="BA11" s="27"/>
      <c r="BB11" s="120" t="s">
        <v>55</v>
      </c>
      <c r="BC11" s="120"/>
      <c r="BD11" s="175">
        <v>7990.4999999999991</v>
      </c>
      <c r="BE11" s="175">
        <v>7784.333333333333</v>
      </c>
      <c r="BF11" s="30">
        <v>-2.5801472582024365</v>
      </c>
      <c r="BG11" s="30"/>
      <c r="BH11" s="175">
        <v>5787.8333333333339</v>
      </c>
      <c r="BI11" s="175">
        <v>5875.416666666667</v>
      </c>
      <c r="BJ11" s="30">
        <v>1.5132317793071559</v>
      </c>
      <c r="BK11" s="30"/>
      <c r="BL11" s="175">
        <v>376368.83799999999</v>
      </c>
      <c r="BM11" s="175">
        <v>397508.82200000004</v>
      </c>
      <c r="BN11" s="30">
        <v>5.6168263324712475</v>
      </c>
      <c r="BO11" s="180"/>
      <c r="BP11" s="181"/>
    </row>
    <row r="12" spans="1:68" x14ac:dyDescent="0.25">
      <c r="A12" s="102" t="s">
        <v>56</v>
      </c>
      <c r="B12" s="194">
        <v>10548</v>
      </c>
      <c r="C12" s="103">
        <v>10273.666666666666</v>
      </c>
      <c r="D12" s="103">
        <v>9431</v>
      </c>
      <c r="E12" s="103">
        <v>8000.6666666666661</v>
      </c>
      <c r="F12" s="103">
        <v>7662</v>
      </c>
      <c r="G12" s="185">
        <v>-4.2329805849512514</v>
      </c>
      <c r="H12" s="185">
        <v>-27.360637087599549</v>
      </c>
      <c r="I12" s="30"/>
      <c r="J12" s="103">
        <v>8254.6666666666661</v>
      </c>
      <c r="K12" s="103">
        <v>4250</v>
      </c>
      <c r="L12" s="103">
        <v>5915.3333333333348</v>
      </c>
      <c r="M12" s="103">
        <v>5199.3333333333339</v>
      </c>
      <c r="N12" s="103">
        <v>5175</v>
      </c>
      <c r="O12" s="185">
        <v>-0.46800871906655939</v>
      </c>
      <c r="P12" s="185">
        <v>-37.308189307058626</v>
      </c>
      <c r="Q12" s="30"/>
      <c r="R12" s="103">
        <v>128711.734</v>
      </c>
      <c r="S12" s="103">
        <v>36667.022000000004</v>
      </c>
      <c r="T12" s="103">
        <v>70132.667000000016</v>
      </c>
      <c r="U12" s="103">
        <v>74738.627000000008</v>
      </c>
      <c r="V12" s="103">
        <v>75281.90400000001</v>
      </c>
      <c r="W12" s="104">
        <v>0.7269025694036424</v>
      </c>
      <c r="X12" s="185">
        <v>-41.511234709960462</v>
      </c>
      <c r="Y12" s="27"/>
      <c r="Z12" s="119" t="s">
        <v>56</v>
      </c>
      <c r="AA12" s="120"/>
      <c r="AB12" s="103">
        <v>7696.333333333333</v>
      </c>
      <c r="AC12" s="103">
        <v>7662</v>
      </c>
      <c r="AD12" s="104">
        <v>-0.44609987439906407</v>
      </c>
      <c r="AE12" s="30"/>
      <c r="AF12" s="103">
        <v>5174.6666666666661</v>
      </c>
      <c r="AG12" s="103">
        <v>5175</v>
      </c>
      <c r="AH12" s="104">
        <v>6.4416387529186991E-3</v>
      </c>
      <c r="AI12" s="30"/>
      <c r="AJ12" s="103">
        <v>75606.364000000001</v>
      </c>
      <c r="AK12" s="103">
        <v>75281.90400000001</v>
      </c>
      <c r="AL12" s="104">
        <v>-0.42914376890282879</v>
      </c>
      <c r="AM12" s="27"/>
      <c r="AN12" s="119" t="s">
        <v>56</v>
      </c>
      <c r="AO12" s="120"/>
      <c r="AP12" s="103">
        <v>7969.8333333333339</v>
      </c>
      <c r="AQ12" s="103">
        <v>7679.166666666667</v>
      </c>
      <c r="AR12" s="104">
        <v>-3.6470858863631661</v>
      </c>
      <c r="AS12" s="30"/>
      <c r="AT12" s="103">
        <v>5157.833333333333</v>
      </c>
      <c r="AU12" s="103">
        <v>5174.833333333333</v>
      </c>
      <c r="AV12" s="104">
        <v>0.3295957604937394</v>
      </c>
      <c r="AW12" s="30"/>
      <c r="AX12" s="172">
        <v>146950.60999999999</v>
      </c>
      <c r="AY12" s="172">
        <v>150888.26799999998</v>
      </c>
      <c r="AZ12" s="104">
        <v>2.6795792137235708</v>
      </c>
      <c r="BA12" s="27"/>
      <c r="BB12" s="119" t="s">
        <v>56</v>
      </c>
      <c r="BC12" s="120"/>
      <c r="BD12" s="172">
        <v>8298.75</v>
      </c>
      <c r="BE12" s="172">
        <v>7831.4166666666661</v>
      </c>
      <c r="BF12" s="104">
        <v>-5.6313701862730436</v>
      </c>
      <c r="BG12" s="30"/>
      <c r="BH12" s="172">
        <v>5375.6666666666661</v>
      </c>
      <c r="BI12" s="172">
        <v>5194.8333333333339</v>
      </c>
      <c r="BJ12" s="104">
        <v>-3.3639238544056371</v>
      </c>
      <c r="BK12" s="30"/>
      <c r="BL12" s="172">
        <v>299312.511</v>
      </c>
      <c r="BM12" s="172">
        <v>305988.60199999996</v>
      </c>
      <c r="BN12" s="104">
        <v>2.2304750902978343</v>
      </c>
      <c r="BO12" s="180"/>
      <c r="BP12" s="181"/>
    </row>
    <row r="13" spans="1:68" ht="15" x14ac:dyDescent="0.25">
      <c r="A13" s="120" t="s">
        <v>57</v>
      </c>
      <c r="B13" s="193">
        <v>3113</v>
      </c>
      <c r="C13" s="29">
        <v>3138.3333333333335</v>
      </c>
      <c r="D13" s="29">
        <v>3128</v>
      </c>
      <c r="E13" s="29">
        <v>3062.3333333333335</v>
      </c>
      <c r="F13" s="29">
        <v>3080</v>
      </c>
      <c r="G13" s="26">
        <v>0.57690214433439024</v>
      </c>
      <c r="H13" s="26">
        <v>-1.0600706713780883</v>
      </c>
      <c r="I13" s="30"/>
      <c r="J13" s="29">
        <v>2830.6666666666665</v>
      </c>
      <c r="K13" s="29">
        <v>1511.3333333333333</v>
      </c>
      <c r="L13" s="29">
        <v>2447</v>
      </c>
      <c r="M13" s="29">
        <v>2451.6666666666665</v>
      </c>
      <c r="N13" s="29">
        <v>2503.3333333333335</v>
      </c>
      <c r="O13" s="26">
        <v>2.1074099252209599</v>
      </c>
      <c r="P13" s="26">
        <v>-11.563824776260001</v>
      </c>
      <c r="Q13" s="30"/>
      <c r="R13" s="29">
        <v>57538.652000000002</v>
      </c>
      <c r="S13" s="29">
        <v>20988.884999999998</v>
      </c>
      <c r="T13" s="29">
        <v>35642.137999999999</v>
      </c>
      <c r="U13" s="29">
        <v>45057.220999999998</v>
      </c>
      <c r="V13" s="29">
        <v>43764.936000000002</v>
      </c>
      <c r="W13" s="30">
        <v>-2.8680974354809763</v>
      </c>
      <c r="X13" s="26">
        <v>-23.938197231315051</v>
      </c>
      <c r="Y13" s="27"/>
      <c r="Z13" s="120" t="s">
        <v>57</v>
      </c>
      <c r="AA13" s="120"/>
      <c r="AB13" s="29">
        <v>3087.6666666666665</v>
      </c>
      <c r="AC13" s="29">
        <v>3080</v>
      </c>
      <c r="AD13" s="30">
        <v>-0.24829968692647864</v>
      </c>
      <c r="AE13" s="30"/>
      <c r="AF13" s="29">
        <v>2495.6666666666665</v>
      </c>
      <c r="AG13" s="29">
        <v>2503.3333333333335</v>
      </c>
      <c r="AH13" s="30">
        <v>0.3071991451849998</v>
      </c>
      <c r="AI13" s="30"/>
      <c r="AJ13" s="29">
        <v>44238.317999999999</v>
      </c>
      <c r="AK13" s="29">
        <v>43764.936000000002</v>
      </c>
      <c r="AL13" s="30">
        <v>-1.0700723296034886</v>
      </c>
      <c r="AM13" s="27"/>
      <c r="AN13" s="120" t="s">
        <v>57</v>
      </c>
      <c r="AO13" s="120"/>
      <c r="AP13" s="29">
        <v>3064.3333333333335</v>
      </c>
      <c r="AQ13" s="29">
        <v>3083.8333333333335</v>
      </c>
      <c r="AR13" s="30">
        <v>0.63635374741650708</v>
      </c>
      <c r="AS13" s="30"/>
      <c r="AT13" s="29">
        <v>2459.3333333333335</v>
      </c>
      <c r="AU13" s="29">
        <v>2499.5</v>
      </c>
      <c r="AV13" s="30">
        <v>1.6332339387367778</v>
      </c>
      <c r="AW13" s="30"/>
      <c r="AX13" s="175">
        <v>89084.614000000001</v>
      </c>
      <c r="AY13" s="175">
        <v>88003.254000000001</v>
      </c>
      <c r="AZ13" s="30">
        <v>-1.2138571987301838</v>
      </c>
      <c r="BA13" s="27"/>
      <c r="BB13" s="120" t="s">
        <v>57</v>
      </c>
      <c r="BC13" s="120"/>
      <c r="BD13" s="175">
        <v>3083.4166666666665</v>
      </c>
      <c r="BE13" s="175">
        <v>3077.5833333333335</v>
      </c>
      <c r="BF13" s="30">
        <v>-0.18918407610604149</v>
      </c>
      <c r="BG13" s="30"/>
      <c r="BH13" s="175">
        <v>2476.8333333333335</v>
      </c>
      <c r="BI13" s="175">
        <v>2483.4166666666665</v>
      </c>
      <c r="BJ13" s="30">
        <v>0.26579637978600967</v>
      </c>
      <c r="BK13" s="30"/>
      <c r="BL13" s="175">
        <v>174783.198</v>
      </c>
      <c r="BM13" s="175">
        <v>179163.58</v>
      </c>
      <c r="BN13" s="30">
        <v>2.5061802565255586</v>
      </c>
      <c r="BO13" s="180"/>
      <c r="BP13" s="181"/>
    </row>
    <row r="14" spans="1:68" x14ac:dyDescent="0.25">
      <c r="A14" s="36" t="s">
        <v>54</v>
      </c>
      <c r="B14" s="195">
        <v>1630.3333333333333</v>
      </c>
      <c r="C14" s="33">
        <v>1659.6666666666667</v>
      </c>
      <c r="D14" s="33">
        <v>1666.6666666666667</v>
      </c>
      <c r="E14" s="33">
        <v>1654.3333333333333</v>
      </c>
      <c r="F14" s="33">
        <v>1669.3333333333333</v>
      </c>
      <c r="G14" s="186">
        <v>0.90670965142050086</v>
      </c>
      <c r="H14" s="186">
        <v>2.3921488448170214</v>
      </c>
      <c r="I14" s="35"/>
      <c r="J14" s="33">
        <v>1576.6666666666667</v>
      </c>
      <c r="K14" s="33">
        <v>826</v>
      </c>
      <c r="L14" s="33">
        <v>1398</v>
      </c>
      <c r="M14" s="33">
        <v>1402</v>
      </c>
      <c r="N14" s="33">
        <v>1440.3333333333333</v>
      </c>
      <c r="O14" s="186">
        <v>2.734189253447461</v>
      </c>
      <c r="P14" s="186">
        <v>-8.6469344608879553</v>
      </c>
      <c r="Q14" s="35"/>
      <c r="R14" s="33">
        <v>36576.508999999998</v>
      </c>
      <c r="S14" s="33">
        <v>15105.94</v>
      </c>
      <c r="T14" s="33">
        <v>25364.001</v>
      </c>
      <c r="U14" s="33">
        <v>29536.401000000002</v>
      </c>
      <c r="V14" s="33">
        <v>28209.249</v>
      </c>
      <c r="W14" s="34">
        <v>-4.4932759411006167</v>
      </c>
      <c r="X14" s="186">
        <v>-22.876048668285975</v>
      </c>
      <c r="Y14" s="27"/>
      <c r="Z14" s="36" t="s">
        <v>54</v>
      </c>
      <c r="AA14" s="14"/>
      <c r="AB14" s="33">
        <v>1675.6666666666667</v>
      </c>
      <c r="AC14" s="33">
        <v>1669.3333333333333</v>
      </c>
      <c r="AD14" s="34">
        <v>-0.37795902128506809</v>
      </c>
      <c r="AE14" s="35"/>
      <c r="AF14" s="33">
        <v>1437.3333333333333</v>
      </c>
      <c r="AG14" s="33">
        <v>1440.3333333333333</v>
      </c>
      <c r="AH14" s="34">
        <v>0.20871985157699946</v>
      </c>
      <c r="AI14" s="35"/>
      <c r="AJ14" s="33">
        <v>29118.334999999999</v>
      </c>
      <c r="AK14" s="33">
        <v>28209.249</v>
      </c>
      <c r="AL14" s="34">
        <v>-3.1220397732219185</v>
      </c>
      <c r="AM14" s="27"/>
      <c r="AN14" s="36" t="s">
        <v>54</v>
      </c>
      <c r="AO14" s="14"/>
      <c r="AP14" s="33">
        <v>1654.1666666666667</v>
      </c>
      <c r="AQ14" s="33">
        <v>1672.5</v>
      </c>
      <c r="AR14" s="34">
        <v>1.1083123425692731</v>
      </c>
      <c r="AS14" s="35"/>
      <c r="AT14" s="33">
        <v>1408</v>
      </c>
      <c r="AU14" s="33">
        <v>1438.8333333333333</v>
      </c>
      <c r="AV14" s="34">
        <v>2.1898674242424088</v>
      </c>
      <c r="AW14" s="35"/>
      <c r="AX14" s="174">
        <v>58390.559000000001</v>
      </c>
      <c r="AY14" s="174">
        <v>57327.584000000003</v>
      </c>
      <c r="AZ14" s="34">
        <v>-1.8204569680519755</v>
      </c>
      <c r="BA14" s="27"/>
      <c r="BB14" s="36" t="s">
        <v>54</v>
      </c>
      <c r="BC14" s="14"/>
      <c r="BD14" s="174">
        <v>1651.5</v>
      </c>
      <c r="BE14" s="174">
        <v>1666.5833333333333</v>
      </c>
      <c r="BF14" s="34">
        <v>0.91331113129478059</v>
      </c>
      <c r="BG14" s="35"/>
      <c r="BH14" s="174">
        <v>1408</v>
      </c>
      <c r="BI14" s="174">
        <v>1428.9166666666667</v>
      </c>
      <c r="BJ14" s="34">
        <v>1.4855587121212155</v>
      </c>
      <c r="BK14" s="35"/>
      <c r="BL14" s="174">
        <v>115234.99800000001</v>
      </c>
      <c r="BM14" s="174">
        <v>116567.74</v>
      </c>
      <c r="BN14" s="34">
        <v>1.1565427371292181</v>
      </c>
      <c r="BO14" s="180"/>
      <c r="BP14" s="181"/>
    </row>
    <row r="15" spans="1:68" x14ac:dyDescent="0.25">
      <c r="A15" s="14" t="s">
        <v>55</v>
      </c>
      <c r="B15" s="196">
        <v>903.33333333333337</v>
      </c>
      <c r="C15" s="38">
        <v>897</v>
      </c>
      <c r="D15" s="38">
        <v>894.33333333333337</v>
      </c>
      <c r="E15" s="38">
        <v>895</v>
      </c>
      <c r="F15" s="38">
        <v>899</v>
      </c>
      <c r="G15" s="187">
        <v>0.44692737430167551</v>
      </c>
      <c r="H15" s="187">
        <v>-0.47970479704797508</v>
      </c>
      <c r="I15" s="35"/>
      <c r="J15" s="38">
        <v>849.66666666666663</v>
      </c>
      <c r="K15" s="38">
        <v>463.33333333333331</v>
      </c>
      <c r="L15" s="38">
        <v>732.66666666666663</v>
      </c>
      <c r="M15" s="38">
        <v>748.66666666666663</v>
      </c>
      <c r="N15" s="38">
        <v>757.66666666666663</v>
      </c>
      <c r="O15" s="187">
        <v>1.2021371326803143</v>
      </c>
      <c r="P15" s="187">
        <v>-10.827775598273837</v>
      </c>
      <c r="Q15" s="35"/>
      <c r="R15" s="38">
        <v>15107.868</v>
      </c>
      <c r="S15" s="38">
        <v>4302.7820000000002</v>
      </c>
      <c r="T15" s="38">
        <v>7394.94</v>
      </c>
      <c r="U15" s="38">
        <v>11440.054</v>
      </c>
      <c r="V15" s="38">
        <v>11542.341</v>
      </c>
      <c r="W15" s="35">
        <v>0.89411291240408808</v>
      </c>
      <c r="X15" s="187">
        <v>-23.600464340832204</v>
      </c>
      <c r="Y15" s="27"/>
      <c r="Z15" s="14" t="s">
        <v>55</v>
      </c>
      <c r="AA15" s="14"/>
      <c r="AB15" s="38">
        <v>899.33333333333337</v>
      </c>
      <c r="AC15" s="38">
        <v>899</v>
      </c>
      <c r="AD15" s="35">
        <v>-3.706449221646535E-2</v>
      </c>
      <c r="AE15" s="35"/>
      <c r="AF15" s="38">
        <v>752</v>
      </c>
      <c r="AG15" s="38">
        <v>757.66666666666663</v>
      </c>
      <c r="AH15" s="35">
        <v>0.75354609929076943</v>
      </c>
      <c r="AI15" s="35"/>
      <c r="AJ15" s="38">
        <v>11182.521000000001</v>
      </c>
      <c r="AK15" s="38">
        <v>11542.341</v>
      </c>
      <c r="AL15" s="35">
        <v>3.2177001947950812</v>
      </c>
      <c r="AM15" s="27"/>
      <c r="AN15" s="14" t="s">
        <v>55</v>
      </c>
      <c r="AO15" s="14"/>
      <c r="AP15" s="38">
        <v>895.66666666666663</v>
      </c>
      <c r="AQ15" s="38">
        <v>899.16666666666663</v>
      </c>
      <c r="AR15" s="35">
        <v>0.39077037588388652</v>
      </c>
      <c r="AS15" s="35"/>
      <c r="AT15" s="38">
        <v>747.66666666666663</v>
      </c>
      <c r="AU15" s="38">
        <v>754.83333333333337</v>
      </c>
      <c r="AV15" s="35">
        <v>0.95853767275970725</v>
      </c>
      <c r="AW15" s="35"/>
      <c r="AX15" s="173">
        <v>22681.888999999999</v>
      </c>
      <c r="AY15" s="173">
        <v>22724.862000000001</v>
      </c>
      <c r="AZ15" s="35">
        <v>0.18945952870152993</v>
      </c>
      <c r="BA15" s="27"/>
      <c r="BB15" s="14" t="s">
        <v>55</v>
      </c>
      <c r="BC15" s="14"/>
      <c r="BD15" s="173">
        <v>907.41666666666663</v>
      </c>
      <c r="BE15" s="173">
        <v>899.16666666666663</v>
      </c>
      <c r="BF15" s="35">
        <v>-0.90917439617963502</v>
      </c>
      <c r="BG15" s="35"/>
      <c r="BH15" s="173">
        <v>757.33333333333337</v>
      </c>
      <c r="BI15" s="173">
        <v>750.33333333333337</v>
      </c>
      <c r="BJ15" s="35">
        <v>-0.92429577464788748</v>
      </c>
      <c r="BK15" s="35"/>
      <c r="BL15" s="173">
        <v>44268.716</v>
      </c>
      <c r="BM15" s="173">
        <v>46500.510999999999</v>
      </c>
      <c r="BN15" s="35">
        <v>5.0414721764236337</v>
      </c>
      <c r="BO15" s="180"/>
      <c r="BP15" s="181"/>
    </row>
    <row r="16" spans="1:68" x14ac:dyDescent="0.25">
      <c r="A16" s="36" t="s">
        <v>56</v>
      </c>
      <c r="B16" s="195">
        <v>579.33333333333337</v>
      </c>
      <c r="C16" s="33">
        <v>581.66666666666663</v>
      </c>
      <c r="D16" s="33">
        <v>567</v>
      </c>
      <c r="E16" s="33">
        <v>513</v>
      </c>
      <c r="F16" s="33">
        <v>511.66666666666669</v>
      </c>
      <c r="G16" s="186">
        <v>-0.25990903183885639</v>
      </c>
      <c r="H16" s="186">
        <v>-11.680092059838898</v>
      </c>
      <c r="I16" s="35"/>
      <c r="J16" s="33">
        <v>404.33333333333331</v>
      </c>
      <c r="K16" s="33">
        <v>222</v>
      </c>
      <c r="L16" s="33">
        <v>316.33333333333331</v>
      </c>
      <c r="M16" s="33">
        <v>301</v>
      </c>
      <c r="N16" s="33">
        <v>305.33333333333331</v>
      </c>
      <c r="O16" s="186">
        <v>1.4396456256921208</v>
      </c>
      <c r="P16" s="186">
        <v>-24.484748557295966</v>
      </c>
      <c r="Q16" s="35"/>
      <c r="R16" s="33">
        <v>5854.2749999999996</v>
      </c>
      <c r="S16" s="33">
        <v>1580.163</v>
      </c>
      <c r="T16" s="33">
        <v>2883.1970000000001</v>
      </c>
      <c r="U16" s="33">
        <v>4080.7660000000001</v>
      </c>
      <c r="V16" s="33">
        <v>4013.346</v>
      </c>
      <c r="W16" s="34">
        <v>-1.6521407990558679</v>
      </c>
      <c r="X16" s="186">
        <v>-31.44589210448774</v>
      </c>
      <c r="Y16" s="27"/>
      <c r="Z16" s="36" t="s">
        <v>56</v>
      </c>
      <c r="AA16" s="14"/>
      <c r="AB16" s="33">
        <v>512.66666666666663</v>
      </c>
      <c r="AC16" s="33">
        <v>511.66666666666669</v>
      </c>
      <c r="AD16" s="34">
        <v>-0.19505851755525772</v>
      </c>
      <c r="AE16" s="35"/>
      <c r="AF16" s="33">
        <v>306.33333333333331</v>
      </c>
      <c r="AG16" s="33">
        <v>305.33333333333331</v>
      </c>
      <c r="AH16" s="34">
        <v>-0.32644178454842576</v>
      </c>
      <c r="AI16" s="35"/>
      <c r="AJ16" s="33">
        <v>3937.462</v>
      </c>
      <c r="AK16" s="33">
        <v>4013.346</v>
      </c>
      <c r="AL16" s="34">
        <v>1.9272312977242745</v>
      </c>
      <c r="AM16" s="27"/>
      <c r="AN16" s="36" t="s">
        <v>56</v>
      </c>
      <c r="AO16" s="14"/>
      <c r="AP16" s="33">
        <v>514.5</v>
      </c>
      <c r="AQ16" s="33">
        <v>512.16666666666663</v>
      </c>
      <c r="AR16" s="34">
        <v>-0.45351473922903285</v>
      </c>
      <c r="AS16" s="35"/>
      <c r="AT16" s="33">
        <v>303.66666666666669</v>
      </c>
      <c r="AU16" s="33">
        <v>305.83333333333331</v>
      </c>
      <c r="AV16" s="34">
        <v>0.71350164654224724</v>
      </c>
      <c r="AW16" s="35"/>
      <c r="AX16" s="174">
        <v>8012.1660000000002</v>
      </c>
      <c r="AY16" s="174">
        <v>7950.808</v>
      </c>
      <c r="AZ16" s="34">
        <v>-0.76581039384356897</v>
      </c>
      <c r="BA16" s="27"/>
      <c r="BB16" s="36" t="s">
        <v>56</v>
      </c>
      <c r="BC16" s="14"/>
      <c r="BD16" s="174">
        <v>524.5</v>
      </c>
      <c r="BE16" s="174">
        <v>511.83333333333331</v>
      </c>
      <c r="BF16" s="34">
        <v>-2.414998411185254</v>
      </c>
      <c r="BG16" s="35"/>
      <c r="BH16" s="174">
        <v>311.5</v>
      </c>
      <c r="BI16" s="174">
        <v>304.16666666666669</v>
      </c>
      <c r="BJ16" s="34">
        <v>-2.3542001070090857</v>
      </c>
      <c r="BK16" s="35"/>
      <c r="BL16" s="174">
        <v>15279.484</v>
      </c>
      <c r="BM16" s="174">
        <v>16095.329</v>
      </c>
      <c r="BN16" s="34">
        <v>5.3394800505043083</v>
      </c>
      <c r="BO16" s="180"/>
      <c r="BP16" s="181"/>
    </row>
    <row r="17" spans="1:68" ht="15" x14ac:dyDescent="0.25">
      <c r="A17" s="120" t="s">
        <v>58</v>
      </c>
      <c r="B17" s="193">
        <v>6594</v>
      </c>
      <c r="C17" s="29">
        <v>6370</v>
      </c>
      <c r="D17" s="29">
        <v>4736.666666666667</v>
      </c>
      <c r="E17" s="29">
        <v>2094.6666666666665</v>
      </c>
      <c r="F17" s="29">
        <v>1977.3333333333333</v>
      </c>
      <c r="G17" s="26">
        <v>-5.6015276893698225</v>
      </c>
      <c r="H17" s="26">
        <v>-70.013143261550908</v>
      </c>
      <c r="I17" s="30"/>
      <c r="J17" s="29">
        <v>5452.666666666667</v>
      </c>
      <c r="K17" s="29">
        <v>3270.6666666666665</v>
      </c>
      <c r="L17" s="29">
        <v>3515.6666666666665</v>
      </c>
      <c r="M17" s="29">
        <v>1570</v>
      </c>
      <c r="N17" s="29">
        <v>1593.6666666666667</v>
      </c>
      <c r="O17" s="26">
        <v>1.5074309978768685</v>
      </c>
      <c r="P17" s="26">
        <v>-70.772710600317893</v>
      </c>
      <c r="Q17" s="30"/>
      <c r="R17" s="29">
        <v>94664.62</v>
      </c>
      <c r="S17" s="29">
        <v>27019.985000000001</v>
      </c>
      <c r="T17" s="29">
        <v>42656.45</v>
      </c>
      <c r="U17" s="29">
        <v>24153.319</v>
      </c>
      <c r="V17" s="29">
        <v>23946.531999999999</v>
      </c>
      <c r="W17" s="30">
        <v>-0.85614320748217398</v>
      </c>
      <c r="X17" s="26">
        <v>-74.703820709363228</v>
      </c>
      <c r="Y17" s="27"/>
      <c r="Z17" s="120" t="s">
        <v>58</v>
      </c>
      <c r="AA17" s="120"/>
      <c r="AB17" s="29">
        <v>1971</v>
      </c>
      <c r="AC17" s="29">
        <v>1977.3333333333333</v>
      </c>
      <c r="AD17" s="30">
        <v>0.32132589210214224</v>
      </c>
      <c r="AE17" s="30"/>
      <c r="AF17" s="29">
        <v>1577</v>
      </c>
      <c r="AG17" s="29">
        <v>1593.6666666666667</v>
      </c>
      <c r="AH17" s="30">
        <v>1.0568590150074053</v>
      </c>
      <c r="AI17" s="30"/>
      <c r="AJ17" s="29">
        <v>24338.491999999998</v>
      </c>
      <c r="AK17" s="29">
        <v>23946.531999999999</v>
      </c>
      <c r="AL17" s="30">
        <v>-1.6104531044897952</v>
      </c>
      <c r="AM17" s="27"/>
      <c r="AN17" s="120" t="s">
        <v>58</v>
      </c>
      <c r="AO17" s="120"/>
      <c r="AP17" s="29">
        <v>2093</v>
      </c>
      <c r="AQ17" s="29">
        <v>1974.1666666666667</v>
      </c>
      <c r="AR17" s="30">
        <v>-5.6776556776556681</v>
      </c>
      <c r="AS17" s="30"/>
      <c r="AT17" s="29">
        <v>1561.8333333333333</v>
      </c>
      <c r="AU17" s="29">
        <v>1585.3333333333333</v>
      </c>
      <c r="AV17" s="30">
        <v>1.5046419805783806</v>
      </c>
      <c r="AW17" s="30"/>
      <c r="AX17" s="175">
        <v>48705.841999999997</v>
      </c>
      <c r="AY17" s="175">
        <v>48285.023999999998</v>
      </c>
      <c r="AZ17" s="30">
        <v>-0.86399902500402526</v>
      </c>
      <c r="BA17" s="27"/>
      <c r="BB17" s="120" t="s">
        <v>58</v>
      </c>
      <c r="BC17" s="120"/>
      <c r="BD17" s="175">
        <v>2785.0833333333335</v>
      </c>
      <c r="BE17" s="175">
        <v>1997.8333333333333</v>
      </c>
      <c r="BF17" s="30">
        <v>-28.266658687651478</v>
      </c>
      <c r="BG17" s="30"/>
      <c r="BH17" s="175">
        <v>2080.6666666666665</v>
      </c>
      <c r="BI17" s="175">
        <v>1571.8333333333333</v>
      </c>
      <c r="BJ17" s="30">
        <v>-24.45530278756809</v>
      </c>
      <c r="BK17" s="30"/>
      <c r="BL17" s="175">
        <v>118892.662</v>
      </c>
      <c r="BM17" s="175">
        <v>97350.957999999999</v>
      </c>
      <c r="BN17" s="30">
        <v>-18.118615259871962</v>
      </c>
      <c r="BO17" s="180"/>
      <c r="BP17" s="181"/>
    </row>
    <row r="18" spans="1:68" x14ac:dyDescent="0.25">
      <c r="A18" s="36" t="s">
        <v>54</v>
      </c>
      <c r="B18" s="195">
        <v>1948.3333333333333</v>
      </c>
      <c r="C18" s="33">
        <v>1917</v>
      </c>
      <c r="D18" s="33">
        <v>1278</v>
      </c>
      <c r="E18" s="33">
        <v>137.66666666666666</v>
      </c>
      <c r="F18" s="33">
        <v>99.666666666666671</v>
      </c>
      <c r="G18" s="186">
        <v>-27.602905569007252</v>
      </c>
      <c r="H18" s="186">
        <v>-94.884516680923866</v>
      </c>
      <c r="I18" s="35"/>
      <c r="J18" s="33">
        <v>1623.6666666666667</v>
      </c>
      <c r="K18" s="33">
        <v>968</v>
      </c>
      <c r="L18" s="33">
        <v>912</v>
      </c>
      <c r="M18" s="33">
        <v>95.666666666666671</v>
      </c>
      <c r="N18" s="33">
        <v>85.666666666666671</v>
      </c>
      <c r="O18" s="186">
        <v>-10.452961672473871</v>
      </c>
      <c r="P18" s="186">
        <v>-94.723876000821178</v>
      </c>
      <c r="Q18" s="35"/>
      <c r="R18" s="33">
        <v>33512.319000000003</v>
      </c>
      <c r="S18" s="33">
        <v>8341.5949999999993</v>
      </c>
      <c r="T18" s="33">
        <v>12286.502</v>
      </c>
      <c r="U18" s="33">
        <v>3091.4059999999999</v>
      </c>
      <c r="V18" s="33">
        <v>2073.913</v>
      </c>
      <c r="W18" s="34">
        <v>-32.91359983127419</v>
      </c>
      <c r="X18" s="186">
        <v>-93.811490634235128</v>
      </c>
      <c r="Y18" s="27"/>
      <c r="Z18" s="36" t="s">
        <v>54</v>
      </c>
      <c r="AA18" s="14"/>
      <c r="AB18" s="33">
        <v>98.666666666666671</v>
      </c>
      <c r="AC18" s="33">
        <v>99.666666666666671</v>
      </c>
      <c r="AD18" s="34">
        <v>1.0135135135135087</v>
      </c>
      <c r="AE18" s="35"/>
      <c r="AF18" s="33">
        <v>85.666666666666671</v>
      </c>
      <c r="AG18" s="33">
        <v>85.666666666666671</v>
      </c>
      <c r="AH18" s="34">
        <v>0</v>
      </c>
      <c r="AI18" s="35"/>
      <c r="AJ18" s="33">
        <v>2156.567</v>
      </c>
      <c r="AK18" s="33">
        <v>2073.913</v>
      </c>
      <c r="AL18" s="34">
        <v>-3.8326655281287314</v>
      </c>
      <c r="AM18" s="27"/>
      <c r="AN18" s="36" t="s">
        <v>54</v>
      </c>
      <c r="AO18" s="14"/>
      <c r="AP18" s="33">
        <v>137.33333333333334</v>
      </c>
      <c r="AQ18" s="33">
        <v>99.166666666666671</v>
      </c>
      <c r="AR18" s="34">
        <v>-27.791262135922334</v>
      </c>
      <c r="AS18" s="35"/>
      <c r="AT18" s="33">
        <v>96.5</v>
      </c>
      <c r="AU18" s="33">
        <v>85.666666666666671</v>
      </c>
      <c r="AV18" s="34">
        <v>-11.226252158894646</v>
      </c>
      <c r="AW18" s="35"/>
      <c r="AX18" s="174">
        <v>6357.4970000000003</v>
      </c>
      <c r="AY18" s="174">
        <v>4230.4799999999996</v>
      </c>
      <c r="AZ18" s="34">
        <v>-33.456830573415928</v>
      </c>
      <c r="BA18" s="27"/>
      <c r="BB18" s="36" t="s">
        <v>54</v>
      </c>
      <c r="BC18" s="14"/>
      <c r="BD18" s="174">
        <v>454</v>
      </c>
      <c r="BE18" s="174">
        <v>108.58333333333333</v>
      </c>
      <c r="BF18" s="34">
        <v>-76.082966226138041</v>
      </c>
      <c r="BG18" s="35"/>
      <c r="BH18" s="174">
        <v>318.5</v>
      </c>
      <c r="BI18" s="174">
        <v>86.833333333333329</v>
      </c>
      <c r="BJ18" s="34">
        <v>-72.736787022501304</v>
      </c>
      <c r="BK18" s="35"/>
      <c r="BL18" s="174">
        <v>23811.998</v>
      </c>
      <c r="BM18" s="174">
        <v>9992.0750000000007</v>
      </c>
      <c r="BN18" s="34">
        <v>-58.037645560023975</v>
      </c>
      <c r="BO18" s="180"/>
      <c r="BP18" s="181"/>
    </row>
    <row r="19" spans="1:68" x14ac:dyDescent="0.25">
      <c r="A19" s="14" t="s">
        <v>55</v>
      </c>
      <c r="B19" s="196">
        <v>1124</v>
      </c>
      <c r="C19" s="38">
        <v>1023.3333333333334</v>
      </c>
      <c r="D19" s="38">
        <v>677.66666666666663</v>
      </c>
      <c r="E19" s="38">
        <v>339</v>
      </c>
      <c r="F19" s="38">
        <v>286</v>
      </c>
      <c r="G19" s="187">
        <v>-15.634218289085544</v>
      </c>
      <c r="H19" s="187">
        <v>-74.555160142348754</v>
      </c>
      <c r="I19" s="35"/>
      <c r="J19" s="38">
        <v>866</v>
      </c>
      <c r="K19" s="38">
        <v>453.33333333333331</v>
      </c>
      <c r="L19" s="38">
        <v>420.33333333333331</v>
      </c>
      <c r="M19" s="38">
        <v>178</v>
      </c>
      <c r="N19" s="38">
        <v>193.66666666666666</v>
      </c>
      <c r="O19" s="187">
        <v>8.8014981273408122</v>
      </c>
      <c r="P19" s="187">
        <v>-77.636643571978453</v>
      </c>
      <c r="Q19" s="35"/>
      <c r="R19" s="38">
        <v>17264.564999999999</v>
      </c>
      <c r="S19" s="38">
        <v>4976.2910000000002</v>
      </c>
      <c r="T19" s="38">
        <v>5844.6559999999999</v>
      </c>
      <c r="U19" s="38">
        <v>3408.9630000000002</v>
      </c>
      <c r="V19" s="38">
        <v>3703.0309999999999</v>
      </c>
      <c r="W19" s="35">
        <v>8.6263183261302565</v>
      </c>
      <c r="X19" s="187">
        <v>-78.551263816956876</v>
      </c>
      <c r="Y19" s="27"/>
      <c r="Z19" s="14" t="s">
        <v>55</v>
      </c>
      <c r="AA19" s="14"/>
      <c r="AB19" s="38">
        <v>285.66666666666669</v>
      </c>
      <c r="AC19" s="38">
        <v>286</v>
      </c>
      <c r="AD19" s="35">
        <v>0.1166861143523823</v>
      </c>
      <c r="AE19" s="35"/>
      <c r="AF19" s="38">
        <v>187.66666666666666</v>
      </c>
      <c r="AG19" s="38">
        <v>193.66666666666666</v>
      </c>
      <c r="AH19" s="35">
        <v>3.1971580817051537</v>
      </c>
      <c r="AI19" s="35"/>
      <c r="AJ19" s="38">
        <v>3618.348</v>
      </c>
      <c r="AK19" s="38">
        <v>3703.0309999999999</v>
      </c>
      <c r="AL19" s="35">
        <v>2.3403774319109116</v>
      </c>
      <c r="AM19" s="27"/>
      <c r="AN19" s="14" t="s">
        <v>55</v>
      </c>
      <c r="AO19" s="14"/>
      <c r="AP19" s="38">
        <v>339</v>
      </c>
      <c r="AQ19" s="38">
        <v>285.83333333333331</v>
      </c>
      <c r="AR19" s="35">
        <v>-15.683382497541798</v>
      </c>
      <c r="AS19" s="35"/>
      <c r="AT19" s="38">
        <v>179.5</v>
      </c>
      <c r="AU19" s="38">
        <v>190.66666666666666</v>
      </c>
      <c r="AV19" s="35">
        <v>6.2209842154131723</v>
      </c>
      <c r="AW19" s="35"/>
      <c r="AX19" s="173">
        <v>6936.6450000000004</v>
      </c>
      <c r="AY19" s="173">
        <v>7321.3789999999999</v>
      </c>
      <c r="AZ19" s="35">
        <v>5.5463988715005463</v>
      </c>
      <c r="BA19" s="27"/>
      <c r="BB19" s="14" t="s">
        <v>55</v>
      </c>
      <c r="BC19" s="14"/>
      <c r="BD19" s="173">
        <v>434.16666666666669</v>
      </c>
      <c r="BE19" s="173">
        <v>298.66666666666669</v>
      </c>
      <c r="BF19" s="35">
        <v>-31.209213051823415</v>
      </c>
      <c r="BG19" s="35"/>
      <c r="BH19" s="173">
        <v>243.33333333333334</v>
      </c>
      <c r="BI19" s="173">
        <v>184.5</v>
      </c>
      <c r="BJ19" s="35">
        <v>-24.178082191780824</v>
      </c>
      <c r="BK19" s="35"/>
      <c r="BL19" s="173">
        <v>16256.505999999999</v>
      </c>
      <c r="BM19" s="173">
        <v>14532.960999999999</v>
      </c>
      <c r="BN19" s="35">
        <v>-10.602185980185407</v>
      </c>
      <c r="BO19" s="180"/>
      <c r="BP19" s="181"/>
    </row>
    <row r="20" spans="1:68" x14ac:dyDescent="0.25">
      <c r="A20" s="36" t="s">
        <v>56</v>
      </c>
      <c r="B20" s="195">
        <v>3521.6666666666665</v>
      </c>
      <c r="C20" s="33">
        <v>3429.6666666666665</v>
      </c>
      <c r="D20" s="33">
        <v>2781</v>
      </c>
      <c r="E20" s="33">
        <v>1618</v>
      </c>
      <c r="F20" s="33">
        <v>1591.6666666666667</v>
      </c>
      <c r="G20" s="186">
        <v>-1.6275236918005698</v>
      </c>
      <c r="H20" s="186">
        <v>-54.803596781826784</v>
      </c>
      <c r="I20" s="35"/>
      <c r="J20" s="33">
        <v>2963</v>
      </c>
      <c r="K20" s="33">
        <v>1849.3333333333333</v>
      </c>
      <c r="L20" s="33">
        <v>2183.3333333333335</v>
      </c>
      <c r="M20" s="33">
        <v>1296.3333333333333</v>
      </c>
      <c r="N20" s="33">
        <v>1314.3333333333333</v>
      </c>
      <c r="O20" s="186">
        <v>1.3885317562355448</v>
      </c>
      <c r="P20" s="186">
        <v>-55.641804477444033</v>
      </c>
      <c r="Q20" s="35"/>
      <c r="R20" s="33">
        <v>43887.735999999997</v>
      </c>
      <c r="S20" s="33">
        <v>13702.099</v>
      </c>
      <c r="T20" s="33">
        <v>24525.292000000001</v>
      </c>
      <c r="U20" s="33">
        <v>17652.95</v>
      </c>
      <c r="V20" s="33">
        <v>18169.588</v>
      </c>
      <c r="W20" s="34">
        <v>2.9266383239062055</v>
      </c>
      <c r="X20" s="186">
        <v>-58.599851220395593</v>
      </c>
      <c r="Y20" s="27"/>
      <c r="Z20" s="36" t="s">
        <v>56</v>
      </c>
      <c r="AA20" s="14"/>
      <c r="AB20" s="33">
        <v>1586.6666666666667</v>
      </c>
      <c r="AC20" s="33">
        <v>1591.6666666666667</v>
      </c>
      <c r="AD20" s="34">
        <v>0.31512605042016695</v>
      </c>
      <c r="AE20" s="35"/>
      <c r="AF20" s="33">
        <v>1303.6666666666667</v>
      </c>
      <c r="AG20" s="33">
        <v>1314.3333333333333</v>
      </c>
      <c r="AH20" s="34">
        <v>0.81820506264380644</v>
      </c>
      <c r="AI20" s="35"/>
      <c r="AJ20" s="33">
        <v>18563.577000000001</v>
      </c>
      <c r="AK20" s="33">
        <v>18169.588</v>
      </c>
      <c r="AL20" s="34">
        <v>-2.1223765225850677</v>
      </c>
      <c r="AM20" s="27"/>
      <c r="AN20" s="36" t="s">
        <v>56</v>
      </c>
      <c r="AO20" s="14"/>
      <c r="AP20" s="33">
        <v>1616.6666666666667</v>
      </c>
      <c r="AQ20" s="33">
        <v>1589.1666666666667</v>
      </c>
      <c r="AR20" s="34">
        <v>-1.7010309278350566</v>
      </c>
      <c r="AS20" s="35"/>
      <c r="AT20" s="33">
        <v>1285.8333333333333</v>
      </c>
      <c r="AU20" s="33">
        <v>1309</v>
      </c>
      <c r="AV20" s="34">
        <v>1.8016850291639797</v>
      </c>
      <c r="AW20" s="35"/>
      <c r="AX20" s="174">
        <v>35411.699999999997</v>
      </c>
      <c r="AY20" s="174">
        <v>36733.165000000001</v>
      </c>
      <c r="AZ20" s="34">
        <v>3.7317186127748814</v>
      </c>
      <c r="BA20" s="27"/>
      <c r="BB20" s="36" t="s">
        <v>56</v>
      </c>
      <c r="BC20" s="14"/>
      <c r="BD20" s="174">
        <v>1896.9166666666667</v>
      </c>
      <c r="BE20" s="174">
        <v>1590.5833333333333</v>
      </c>
      <c r="BF20" s="34">
        <v>-16.149013750384398</v>
      </c>
      <c r="BG20" s="35"/>
      <c r="BH20" s="174">
        <v>1518.8333333333333</v>
      </c>
      <c r="BI20" s="174">
        <v>1300.5</v>
      </c>
      <c r="BJ20" s="34">
        <v>-14.375068583342475</v>
      </c>
      <c r="BK20" s="35"/>
      <c r="BL20" s="174">
        <v>78824.157999999996</v>
      </c>
      <c r="BM20" s="174">
        <v>72825.922000000006</v>
      </c>
      <c r="BN20" s="34">
        <v>-7.6096417040065205</v>
      </c>
      <c r="BO20" s="180"/>
      <c r="BP20" s="181"/>
    </row>
    <row r="21" spans="1:68" ht="15" x14ac:dyDescent="0.25">
      <c r="A21" s="120" t="s">
        <v>59</v>
      </c>
      <c r="B21" s="193">
        <v>1068.3333333333333</v>
      </c>
      <c r="C21" s="29">
        <v>1025.6666666666667</v>
      </c>
      <c r="D21" s="29">
        <v>1007.6666666666666</v>
      </c>
      <c r="E21" s="29">
        <v>980.66666666666663</v>
      </c>
      <c r="F21" s="29">
        <v>975.33333333333337</v>
      </c>
      <c r="G21" s="26">
        <v>-0.54384772263765813</v>
      </c>
      <c r="H21" s="26">
        <v>-8.705148205928225</v>
      </c>
      <c r="I21" s="30"/>
      <c r="J21" s="29">
        <v>1042.6666666666667</v>
      </c>
      <c r="K21" s="29">
        <v>652.66666666666663</v>
      </c>
      <c r="L21" s="29">
        <v>854.33333333333337</v>
      </c>
      <c r="M21" s="29">
        <v>883.33333333333337</v>
      </c>
      <c r="N21" s="29">
        <v>894.33333333333337</v>
      </c>
      <c r="O21" s="26">
        <v>1.2452830188679265</v>
      </c>
      <c r="P21" s="26">
        <v>-14.226342710997441</v>
      </c>
      <c r="Q21" s="30"/>
      <c r="R21" s="29">
        <v>12147.857</v>
      </c>
      <c r="S21" s="29">
        <v>1970.595</v>
      </c>
      <c r="T21" s="29">
        <v>4492.3320000000003</v>
      </c>
      <c r="U21" s="29">
        <v>9805.4369999999999</v>
      </c>
      <c r="V21" s="29">
        <v>10587.64</v>
      </c>
      <c r="W21" s="30">
        <v>7.9772375264865802</v>
      </c>
      <c r="X21" s="26">
        <v>-12.843557509773129</v>
      </c>
      <c r="Y21" s="27"/>
      <c r="Z21" s="120" t="s">
        <v>59</v>
      </c>
      <c r="AA21" s="120"/>
      <c r="AB21" s="29">
        <v>974.66666666666663</v>
      </c>
      <c r="AC21" s="29">
        <v>975.33333333333337</v>
      </c>
      <c r="AD21" s="30">
        <v>6.8399452804390748E-2</v>
      </c>
      <c r="AE21" s="30"/>
      <c r="AF21" s="29">
        <v>886.66666666666663</v>
      </c>
      <c r="AG21" s="29">
        <v>894.33333333333337</v>
      </c>
      <c r="AH21" s="30">
        <v>0.86466165413534579</v>
      </c>
      <c r="AI21" s="30"/>
      <c r="AJ21" s="29">
        <v>10117.206</v>
      </c>
      <c r="AK21" s="29">
        <v>10587.64</v>
      </c>
      <c r="AL21" s="30">
        <v>4.6498410727230377</v>
      </c>
      <c r="AM21" s="27"/>
      <c r="AN21" s="120" t="s">
        <v>59</v>
      </c>
      <c r="AO21" s="120"/>
      <c r="AP21" s="29">
        <v>979.83333333333337</v>
      </c>
      <c r="AQ21" s="29">
        <v>975</v>
      </c>
      <c r="AR21" s="30">
        <v>-0.49328117026705698</v>
      </c>
      <c r="AS21" s="30"/>
      <c r="AT21" s="29">
        <v>880.66666666666663</v>
      </c>
      <c r="AU21" s="29">
        <v>890.5</v>
      </c>
      <c r="AV21" s="30">
        <v>1.1165783497350645</v>
      </c>
      <c r="AW21" s="30"/>
      <c r="AX21" s="175">
        <v>19245.244999999999</v>
      </c>
      <c r="AY21" s="175">
        <v>20704.846000000001</v>
      </c>
      <c r="AZ21" s="30">
        <v>7.5842162570546767</v>
      </c>
      <c r="BA21" s="27"/>
      <c r="BB21" s="120" t="s">
        <v>59</v>
      </c>
      <c r="BC21" s="120"/>
      <c r="BD21" s="175">
        <v>981.08333333333337</v>
      </c>
      <c r="BE21" s="175">
        <v>973.83333333333337</v>
      </c>
      <c r="BF21" s="30">
        <v>-0.73897901979104175</v>
      </c>
      <c r="BG21" s="30"/>
      <c r="BH21" s="175">
        <v>867.5</v>
      </c>
      <c r="BI21" s="175">
        <v>885.83333333333337</v>
      </c>
      <c r="BJ21" s="30">
        <v>2.1133525456292102</v>
      </c>
      <c r="BK21" s="30"/>
      <c r="BL21" s="175">
        <v>34954.453000000001</v>
      </c>
      <c r="BM21" s="175">
        <v>41446.616999999998</v>
      </c>
      <c r="BN21" s="30">
        <v>18.573210114316474</v>
      </c>
      <c r="BO21" s="180"/>
      <c r="BP21" s="181"/>
    </row>
    <row r="22" spans="1:68" x14ac:dyDescent="0.25">
      <c r="A22" s="36" t="s">
        <v>54</v>
      </c>
      <c r="B22" s="195">
        <v>58</v>
      </c>
      <c r="C22" s="33">
        <v>57</v>
      </c>
      <c r="D22" s="33">
        <v>62</v>
      </c>
      <c r="E22" s="33">
        <v>61.666666666666664</v>
      </c>
      <c r="F22" s="33">
        <v>63</v>
      </c>
      <c r="G22" s="186">
        <v>2.1621621621621623</v>
      </c>
      <c r="H22" s="186">
        <v>8.6206896551724199</v>
      </c>
      <c r="I22" s="35"/>
      <c r="J22" s="33">
        <v>56</v>
      </c>
      <c r="K22" s="33">
        <v>31.666666666666668</v>
      </c>
      <c r="L22" s="33">
        <v>59.666666666666664</v>
      </c>
      <c r="M22" s="33">
        <v>59.666666666666664</v>
      </c>
      <c r="N22" s="33">
        <v>61</v>
      </c>
      <c r="O22" s="186">
        <v>2.2346368715083775</v>
      </c>
      <c r="P22" s="186">
        <v>8.9285714285714199</v>
      </c>
      <c r="Q22" s="35"/>
      <c r="R22" s="33">
        <v>699.96900000000005</v>
      </c>
      <c r="S22" s="33">
        <v>65.087999999999994</v>
      </c>
      <c r="T22" s="33">
        <v>364.27199999999999</v>
      </c>
      <c r="U22" s="33">
        <v>600.15800000000002</v>
      </c>
      <c r="V22" s="33">
        <v>622.52</v>
      </c>
      <c r="W22" s="34">
        <v>3.7260188150453732</v>
      </c>
      <c r="X22" s="186">
        <v>-11.064632862312484</v>
      </c>
      <c r="Y22" s="27"/>
      <c r="Z22" s="36" t="s">
        <v>54</v>
      </c>
      <c r="AA22" s="14"/>
      <c r="AB22" s="33">
        <v>63</v>
      </c>
      <c r="AC22" s="33">
        <v>63</v>
      </c>
      <c r="AD22" s="34">
        <v>0</v>
      </c>
      <c r="AE22" s="35"/>
      <c r="AF22" s="33">
        <v>61</v>
      </c>
      <c r="AG22" s="33">
        <v>61</v>
      </c>
      <c r="AH22" s="34">
        <v>0</v>
      </c>
      <c r="AI22" s="35"/>
      <c r="AJ22" s="33">
        <v>596.84</v>
      </c>
      <c r="AK22" s="33">
        <v>622.52</v>
      </c>
      <c r="AL22" s="34">
        <v>4.3026606795791178</v>
      </c>
      <c r="AM22" s="27"/>
      <c r="AN22" s="36" t="s">
        <v>54</v>
      </c>
      <c r="AO22" s="14"/>
      <c r="AP22" s="33">
        <v>60.833333333333336</v>
      </c>
      <c r="AQ22" s="33">
        <v>63</v>
      </c>
      <c r="AR22" s="34">
        <v>3.5616438356164348</v>
      </c>
      <c r="AS22" s="35"/>
      <c r="AT22" s="33">
        <v>58.833333333333336</v>
      </c>
      <c r="AU22" s="33">
        <v>61</v>
      </c>
      <c r="AV22" s="34">
        <v>3.6827195467421969</v>
      </c>
      <c r="AW22" s="35"/>
      <c r="AX22" s="174">
        <v>1210.0930000000001</v>
      </c>
      <c r="AY22" s="174">
        <v>1219.3599999999999</v>
      </c>
      <c r="AZ22" s="34">
        <v>0.76580890890203257</v>
      </c>
      <c r="BA22" s="27"/>
      <c r="BB22" s="36" t="s">
        <v>54</v>
      </c>
      <c r="BC22" s="14"/>
      <c r="BD22" s="174">
        <v>61.083333333333336</v>
      </c>
      <c r="BE22" s="174">
        <v>63</v>
      </c>
      <c r="BF22" s="34">
        <v>3.1377899045020419</v>
      </c>
      <c r="BG22" s="35"/>
      <c r="BH22" s="174">
        <v>58.583333333333336</v>
      </c>
      <c r="BI22" s="174">
        <v>61</v>
      </c>
      <c r="BJ22" s="34">
        <v>4.1251778093883251</v>
      </c>
      <c r="BK22" s="35"/>
      <c r="BL22" s="174">
        <v>2296.6590000000001</v>
      </c>
      <c r="BM22" s="174">
        <v>2453.1260000000002</v>
      </c>
      <c r="BN22" s="34">
        <v>6.8128093896394848</v>
      </c>
      <c r="BO22" s="180"/>
      <c r="BP22" s="181"/>
    </row>
    <row r="23" spans="1:68" x14ac:dyDescent="0.25">
      <c r="A23" s="14" t="s">
        <v>55</v>
      </c>
      <c r="B23" s="196">
        <v>731.66666666666663</v>
      </c>
      <c r="C23" s="38">
        <v>696.66666666666663</v>
      </c>
      <c r="D23" s="38">
        <v>673.66666666666663</v>
      </c>
      <c r="E23" s="38">
        <v>649</v>
      </c>
      <c r="F23" s="38">
        <v>644.33333333333337</v>
      </c>
      <c r="G23" s="187">
        <v>-0.71905495634309036</v>
      </c>
      <c r="H23" s="187">
        <v>-11.93621867881548</v>
      </c>
      <c r="I23" s="35"/>
      <c r="J23" s="38">
        <v>715.33333333333337</v>
      </c>
      <c r="K23" s="38">
        <v>463</v>
      </c>
      <c r="L23" s="38">
        <v>536.66666666666663</v>
      </c>
      <c r="M23" s="38">
        <v>569</v>
      </c>
      <c r="N23" s="38">
        <v>580.33333333333337</v>
      </c>
      <c r="O23" s="187">
        <v>1.9917984768599961</v>
      </c>
      <c r="P23" s="187">
        <v>-18.872320596458525</v>
      </c>
      <c r="Q23" s="35"/>
      <c r="R23" s="38">
        <v>7316.6459999999997</v>
      </c>
      <c r="S23" s="38">
        <v>1309.4100000000001</v>
      </c>
      <c r="T23" s="38">
        <v>2513.5619999999999</v>
      </c>
      <c r="U23" s="38">
        <v>6876.0339999999997</v>
      </c>
      <c r="V23" s="38">
        <v>7652.3440000000001</v>
      </c>
      <c r="W23" s="35">
        <v>11.290083789579874</v>
      </c>
      <c r="X23" s="187">
        <v>4.5881405223103577</v>
      </c>
      <c r="Y23" s="27"/>
      <c r="Z23" s="14" t="s">
        <v>55</v>
      </c>
      <c r="AA23" s="14"/>
      <c r="AB23" s="38">
        <v>643.66666666666663</v>
      </c>
      <c r="AC23" s="38">
        <v>644.33333333333337</v>
      </c>
      <c r="AD23" s="35">
        <v>0.10357327809427108</v>
      </c>
      <c r="AE23" s="35"/>
      <c r="AF23" s="38">
        <v>571.66666666666663</v>
      </c>
      <c r="AG23" s="38">
        <v>580.33333333333337</v>
      </c>
      <c r="AH23" s="35">
        <v>1.5160349854227428</v>
      </c>
      <c r="AI23" s="35"/>
      <c r="AJ23" s="38">
        <v>7291.2139999999999</v>
      </c>
      <c r="AK23" s="38">
        <v>7652.3440000000001</v>
      </c>
      <c r="AL23" s="35">
        <v>4.9529474789794969</v>
      </c>
      <c r="AM23" s="27"/>
      <c r="AN23" s="14" t="s">
        <v>55</v>
      </c>
      <c r="AO23" s="14"/>
      <c r="AP23" s="38">
        <v>649</v>
      </c>
      <c r="AQ23" s="38">
        <v>644</v>
      </c>
      <c r="AR23" s="35">
        <v>-0.77041602465330872</v>
      </c>
      <c r="AS23" s="35"/>
      <c r="AT23" s="38">
        <v>565.33333333333337</v>
      </c>
      <c r="AU23" s="38">
        <v>576</v>
      </c>
      <c r="AV23" s="35">
        <v>1.8867924528301883</v>
      </c>
      <c r="AW23" s="35"/>
      <c r="AX23" s="173">
        <v>13457.846</v>
      </c>
      <c r="AY23" s="173">
        <v>14943.558000000001</v>
      </c>
      <c r="AZ23" s="35">
        <v>11.039745885039864</v>
      </c>
      <c r="BA23" s="27"/>
      <c r="BB23" s="14" t="s">
        <v>55</v>
      </c>
      <c r="BC23" s="14"/>
      <c r="BD23" s="173">
        <v>649</v>
      </c>
      <c r="BE23" s="173">
        <v>642.16666666666663</v>
      </c>
      <c r="BF23" s="35">
        <v>-1.0529019003595375</v>
      </c>
      <c r="BG23" s="35"/>
      <c r="BH23" s="173">
        <v>552.33333333333337</v>
      </c>
      <c r="BI23" s="173">
        <v>571.58333333333337</v>
      </c>
      <c r="BJ23" s="35">
        <v>3.4852142426071264</v>
      </c>
      <c r="BK23" s="35"/>
      <c r="BL23" s="173">
        <v>24004.949000000001</v>
      </c>
      <c r="BM23" s="173">
        <v>29562.989000000001</v>
      </c>
      <c r="BN23" s="35">
        <v>23.153725508852375</v>
      </c>
      <c r="BO23" s="180"/>
      <c r="BP23" s="181"/>
    </row>
    <row r="24" spans="1:68" x14ac:dyDescent="0.25">
      <c r="A24" s="36" t="s">
        <v>56</v>
      </c>
      <c r="B24" s="195">
        <v>278.66666666666669</v>
      </c>
      <c r="C24" s="33">
        <v>272</v>
      </c>
      <c r="D24" s="33">
        <v>272</v>
      </c>
      <c r="E24" s="33">
        <v>270</v>
      </c>
      <c r="F24" s="33">
        <v>268</v>
      </c>
      <c r="G24" s="186">
        <v>-0.74074074074074181</v>
      </c>
      <c r="H24" s="186">
        <v>-3.8277511961722577</v>
      </c>
      <c r="I24" s="35"/>
      <c r="J24" s="33">
        <v>271.33333333333331</v>
      </c>
      <c r="K24" s="33">
        <v>158</v>
      </c>
      <c r="L24" s="33">
        <v>258</v>
      </c>
      <c r="M24" s="33">
        <v>254.66666666666666</v>
      </c>
      <c r="N24" s="33">
        <v>253</v>
      </c>
      <c r="O24" s="186">
        <v>-0.65445026178010401</v>
      </c>
      <c r="P24" s="186">
        <v>-6.7567567567567544</v>
      </c>
      <c r="Q24" s="35"/>
      <c r="R24" s="33">
        <v>4131.2420000000002</v>
      </c>
      <c r="S24" s="33">
        <v>596.09699999999998</v>
      </c>
      <c r="T24" s="33">
        <v>1614.498</v>
      </c>
      <c r="U24" s="33">
        <v>2329.2449999999999</v>
      </c>
      <c r="V24" s="33">
        <v>2312.7759999999998</v>
      </c>
      <c r="W24" s="34">
        <v>-0.70705314382987217</v>
      </c>
      <c r="X24" s="186">
        <v>-44.017416554150067</v>
      </c>
      <c r="Y24" s="27"/>
      <c r="Z24" s="36" t="s">
        <v>56</v>
      </c>
      <c r="AA24" s="14"/>
      <c r="AB24" s="33">
        <v>268</v>
      </c>
      <c r="AC24" s="33">
        <v>268</v>
      </c>
      <c r="AD24" s="34">
        <v>0</v>
      </c>
      <c r="AE24" s="35"/>
      <c r="AF24" s="33">
        <v>254</v>
      </c>
      <c r="AG24" s="33">
        <v>253</v>
      </c>
      <c r="AH24" s="34">
        <v>-0.3937007874015741</v>
      </c>
      <c r="AI24" s="35"/>
      <c r="AJ24" s="33">
        <v>2229.152</v>
      </c>
      <c r="AK24" s="33">
        <v>2312.7759999999998</v>
      </c>
      <c r="AL24" s="34">
        <v>3.7513816913337328</v>
      </c>
      <c r="AM24" s="27"/>
      <c r="AN24" s="36" t="s">
        <v>56</v>
      </c>
      <c r="AO24" s="14"/>
      <c r="AP24" s="33">
        <v>270</v>
      </c>
      <c r="AQ24" s="33">
        <v>268</v>
      </c>
      <c r="AR24" s="34">
        <v>-0.74074074074074181</v>
      </c>
      <c r="AS24" s="35"/>
      <c r="AT24" s="33">
        <v>256.5</v>
      </c>
      <c r="AU24" s="33">
        <v>253.5</v>
      </c>
      <c r="AV24" s="34">
        <v>-1.1695906432748537</v>
      </c>
      <c r="AW24" s="35"/>
      <c r="AX24" s="174">
        <v>4577.3059999999996</v>
      </c>
      <c r="AY24" s="174">
        <v>4541.9279999999999</v>
      </c>
      <c r="AZ24" s="34">
        <v>-0.77290004207714036</v>
      </c>
      <c r="BA24" s="27"/>
      <c r="BB24" s="36" t="s">
        <v>56</v>
      </c>
      <c r="BC24" s="14"/>
      <c r="BD24" s="174">
        <v>271</v>
      </c>
      <c r="BE24" s="174">
        <v>268.66666666666669</v>
      </c>
      <c r="BF24" s="34">
        <v>-0.8610086100860892</v>
      </c>
      <c r="BG24" s="35"/>
      <c r="BH24" s="174">
        <v>256.58333333333331</v>
      </c>
      <c r="BI24" s="174">
        <v>253.25</v>
      </c>
      <c r="BJ24" s="34">
        <v>-1.2991230919129459</v>
      </c>
      <c r="BK24" s="35"/>
      <c r="BL24" s="174">
        <v>8652.8449999999993</v>
      </c>
      <c r="BM24" s="174">
        <v>9430.5020000000004</v>
      </c>
      <c r="BN24" s="34">
        <v>8.9872983972323581</v>
      </c>
      <c r="BO24" s="180"/>
      <c r="BP24" s="181"/>
    </row>
    <row r="25" spans="1:68" ht="15" x14ac:dyDescent="0.25">
      <c r="A25" s="120" t="s">
        <v>60</v>
      </c>
      <c r="B25" s="193">
        <v>1002</v>
      </c>
      <c r="C25" s="29">
        <v>967</v>
      </c>
      <c r="D25" s="29">
        <v>929.66666666666663</v>
      </c>
      <c r="E25" s="29">
        <v>953</v>
      </c>
      <c r="F25" s="29">
        <v>946.66666666666663</v>
      </c>
      <c r="G25" s="26">
        <v>-0.66456803077999949</v>
      </c>
      <c r="H25" s="26">
        <v>-5.5222887558216911</v>
      </c>
      <c r="I25" s="30"/>
      <c r="J25" s="29">
        <v>642</v>
      </c>
      <c r="K25" s="29">
        <v>169</v>
      </c>
      <c r="L25" s="29">
        <v>308.33333333333331</v>
      </c>
      <c r="M25" s="29">
        <v>429.33333333333331</v>
      </c>
      <c r="N25" s="29">
        <v>452</v>
      </c>
      <c r="O25" s="26">
        <v>5.2795031055900665</v>
      </c>
      <c r="P25" s="26">
        <v>-29.595015576323991</v>
      </c>
      <c r="Q25" s="30"/>
      <c r="R25" s="29">
        <v>12843.674999999999</v>
      </c>
      <c r="S25" s="29">
        <v>1757.9839999999999</v>
      </c>
      <c r="T25" s="29">
        <v>4056.0189999999998</v>
      </c>
      <c r="U25" s="29">
        <v>7042.4489999999996</v>
      </c>
      <c r="V25" s="29">
        <v>6832.3429999999998</v>
      </c>
      <c r="W25" s="30">
        <v>-2.9834223861614051</v>
      </c>
      <c r="X25" s="26">
        <v>-46.803831457896592</v>
      </c>
      <c r="Y25" s="27"/>
      <c r="Z25" s="120" t="s">
        <v>60</v>
      </c>
      <c r="AA25" s="120"/>
      <c r="AB25" s="29">
        <v>947.33333333333337</v>
      </c>
      <c r="AC25" s="29">
        <v>946.66666666666663</v>
      </c>
      <c r="AD25" s="30">
        <v>-7.0372976776922336E-2</v>
      </c>
      <c r="AE25" s="30"/>
      <c r="AF25" s="29">
        <v>451</v>
      </c>
      <c r="AG25" s="29">
        <v>452</v>
      </c>
      <c r="AH25" s="30">
        <v>0.22172949002217113</v>
      </c>
      <c r="AI25" s="30"/>
      <c r="AJ25" s="29">
        <v>6851.0360000000001</v>
      </c>
      <c r="AK25" s="29">
        <v>6832.3429999999998</v>
      </c>
      <c r="AL25" s="30">
        <v>-0.27284924499010321</v>
      </c>
      <c r="AM25" s="27"/>
      <c r="AN25" s="120" t="s">
        <v>60</v>
      </c>
      <c r="AO25" s="120"/>
      <c r="AP25" s="29">
        <v>924</v>
      </c>
      <c r="AQ25" s="29">
        <v>947</v>
      </c>
      <c r="AR25" s="30">
        <v>2.4891774891774965</v>
      </c>
      <c r="AS25" s="30"/>
      <c r="AT25" s="29">
        <v>407</v>
      </c>
      <c r="AU25" s="29">
        <v>451.5</v>
      </c>
      <c r="AV25" s="30">
        <v>10.933660933660928</v>
      </c>
      <c r="AW25" s="30"/>
      <c r="AX25" s="175">
        <v>13139.844999999999</v>
      </c>
      <c r="AY25" s="175">
        <v>13683.379000000001</v>
      </c>
      <c r="AZ25" s="30">
        <v>4.1365328129822077</v>
      </c>
      <c r="BA25" s="27"/>
      <c r="BB25" s="120" t="s">
        <v>60</v>
      </c>
      <c r="BC25" s="120"/>
      <c r="BD25" s="175">
        <v>911.5</v>
      </c>
      <c r="BE25" s="175">
        <v>950.58333333333337</v>
      </c>
      <c r="BF25" s="30">
        <v>4.2878039861034889</v>
      </c>
      <c r="BG25" s="30"/>
      <c r="BH25" s="175">
        <v>398.25</v>
      </c>
      <c r="BI25" s="175">
        <v>450.33333333333331</v>
      </c>
      <c r="BJ25" s="30">
        <v>13.078049801213631</v>
      </c>
      <c r="BK25" s="30"/>
      <c r="BL25" s="175">
        <v>25858.717000000001</v>
      </c>
      <c r="BM25" s="175">
        <v>28203.791000000001</v>
      </c>
      <c r="BN25" s="30">
        <v>9.0687948671235308</v>
      </c>
      <c r="BO25" s="180"/>
      <c r="BP25" s="181"/>
    </row>
    <row r="26" spans="1:68" x14ac:dyDescent="0.25">
      <c r="A26" s="36" t="s">
        <v>55</v>
      </c>
      <c r="B26" s="195">
        <v>320</v>
      </c>
      <c r="C26" s="33">
        <v>312</v>
      </c>
      <c r="D26" s="33">
        <v>304.66666666666669</v>
      </c>
      <c r="E26" s="33">
        <v>307</v>
      </c>
      <c r="F26" s="33">
        <v>297</v>
      </c>
      <c r="G26" s="186">
        <v>-3.2573289902280145</v>
      </c>
      <c r="H26" s="186">
        <v>-7.1875000000000018</v>
      </c>
      <c r="I26" s="35"/>
      <c r="J26" s="33">
        <v>242.33333333333334</v>
      </c>
      <c r="K26" s="33">
        <v>63.666666666666664</v>
      </c>
      <c r="L26" s="33">
        <v>122</v>
      </c>
      <c r="M26" s="33">
        <v>141</v>
      </c>
      <c r="N26" s="33">
        <v>149</v>
      </c>
      <c r="O26" s="186">
        <v>5.6737588652482351</v>
      </c>
      <c r="P26" s="186">
        <v>-38.514442916093536</v>
      </c>
      <c r="Q26" s="35"/>
      <c r="R26" s="33">
        <v>4947.5360000000001</v>
      </c>
      <c r="S26" s="33">
        <v>391.75400000000002</v>
      </c>
      <c r="T26" s="33">
        <v>1654.2449999999999</v>
      </c>
      <c r="U26" s="33">
        <v>2564.2489999999998</v>
      </c>
      <c r="V26" s="33">
        <v>2555.7420000000002</v>
      </c>
      <c r="W26" s="34">
        <v>-0.33175405352598997</v>
      </c>
      <c r="X26" s="186">
        <v>-48.343134845304817</v>
      </c>
      <c r="Y26" s="27"/>
      <c r="Z26" s="36" t="s">
        <v>55</v>
      </c>
      <c r="AA26" s="14"/>
      <c r="AB26" s="33">
        <v>298.33333333333331</v>
      </c>
      <c r="AC26" s="33">
        <v>297</v>
      </c>
      <c r="AD26" s="34">
        <v>-0.4469273743016644</v>
      </c>
      <c r="AE26" s="35"/>
      <c r="AF26" s="33">
        <v>151</v>
      </c>
      <c r="AG26" s="33">
        <v>149</v>
      </c>
      <c r="AH26" s="34">
        <v>-1.3245033112582738</v>
      </c>
      <c r="AI26" s="35"/>
      <c r="AJ26" s="33">
        <v>2567.1379999999999</v>
      </c>
      <c r="AK26" s="33">
        <v>2555.7420000000002</v>
      </c>
      <c r="AL26" s="34">
        <v>-0.44391848042449888</v>
      </c>
      <c r="AM26" s="27"/>
      <c r="AN26" s="36" t="s">
        <v>55</v>
      </c>
      <c r="AO26" s="14"/>
      <c r="AP26" s="33">
        <v>305.16666666666669</v>
      </c>
      <c r="AQ26" s="33">
        <v>297.66666666666669</v>
      </c>
      <c r="AR26" s="34">
        <v>-2.4576734025122837</v>
      </c>
      <c r="AS26" s="35"/>
      <c r="AT26" s="33">
        <v>137.83333333333334</v>
      </c>
      <c r="AU26" s="33">
        <v>150</v>
      </c>
      <c r="AV26" s="34">
        <v>8.827085852478822</v>
      </c>
      <c r="AW26" s="35"/>
      <c r="AX26" s="174">
        <v>5060.1750000000002</v>
      </c>
      <c r="AY26" s="174">
        <v>5122.88</v>
      </c>
      <c r="AZ26" s="34">
        <v>1.2391863917749824</v>
      </c>
      <c r="BA26" s="27"/>
      <c r="BB26" s="36" t="s">
        <v>55</v>
      </c>
      <c r="BC26" s="14"/>
      <c r="BD26" s="174">
        <v>304.08333333333331</v>
      </c>
      <c r="BE26" s="174">
        <v>301.75</v>
      </c>
      <c r="BF26" s="34">
        <v>-0.76733351603178734</v>
      </c>
      <c r="BG26" s="35"/>
      <c r="BH26" s="174">
        <v>144.08333333333334</v>
      </c>
      <c r="BI26" s="174">
        <v>148.16666666666666</v>
      </c>
      <c r="BJ26" s="34">
        <v>2.8340080971659853</v>
      </c>
      <c r="BK26" s="35"/>
      <c r="BL26" s="174">
        <v>10750.37</v>
      </c>
      <c r="BM26" s="174">
        <v>10622.464</v>
      </c>
      <c r="BN26" s="34">
        <v>-1.1897823051671752</v>
      </c>
      <c r="BO26" s="180"/>
      <c r="BP26" s="181"/>
    </row>
    <row r="27" spans="1:68" x14ac:dyDescent="0.25">
      <c r="A27" s="14" t="s">
        <v>56</v>
      </c>
      <c r="B27" s="196">
        <v>682</v>
      </c>
      <c r="C27" s="38">
        <v>655</v>
      </c>
      <c r="D27" s="38">
        <v>625</v>
      </c>
      <c r="E27" s="38">
        <v>646</v>
      </c>
      <c r="F27" s="38">
        <v>649.66666666666663</v>
      </c>
      <c r="G27" s="187">
        <v>0.56759545923632526</v>
      </c>
      <c r="H27" s="187">
        <v>-4.7409579667644248</v>
      </c>
      <c r="I27" s="35"/>
      <c r="J27" s="38">
        <v>399.66666666666669</v>
      </c>
      <c r="K27" s="38">
        <v>105.33333333333333</v>
      </c>
      <c r="L27" s="38">
        <v>186.33333333333334</v>
      </c>
      <c r="M27" s="38">
        <v>288.33333333333331</v>
      </c>
      <c r="N27" s="38">
        <v>303</v>
      </c>
      <c r="O27" s="187">
        <v>5.0867052023121362</v>
      </c>
      <c r="P27" s="187">
        <v>-24.186822351959968</v>
      </c>
      <c r="Q27" s="35"/>
      <c r="R27" s="38">
        <v>7896.1390000000001</v>
      </c>
      <c r="S27" s="38">
        <v>1366.23</v>
      </c>
      <c r="T27" s="38">
        <v>2401.7739999999999</v>
      </c>
      <c r="U27" s="38">
        <v>4478.2</v>
      </c>
      <c r="V27" s="38">
        <v>4276.6009999999997</v>
      </c>
      <c r="W27" s="35">
        <v>-4.5017864320485934</v>
      </c>
      <c r="X27" s="187">
        <v>-45.839339960960665</v>
      </c>
      <c r="Y27" s="27"/>
      <c r="Z27" s="14" t="s">
        <v>56</v>
      </c>
      <c r="AA27" s="14"/>
      <c r="AB27" s="38">
        <v>649</v>
      </c>
      <c r="AC27" s="38">
        <v>649.66666666666663</v>
      </c>
      <c r="AD27" s="35">
        <v>0.10272213662043672</v>
      </c>
      <c r="AE27" s="35"/>
      <c r="AF27" s="38">
        <v>300</v>
      </c>
      <c r="AG27" s="38">
        <v>303</v>
      </c>
      <c r="AH27" s="35">
        <v>1.0000000000000009</v>
      </c>
      <c r="AI27" s="35"/>
      <c r="AJ27" s="38">
        <v>4283.8980000000001</v>
      </c>
      <c r="AK27" s="38">
        <v>4276.6009999999997</v>
      </c>
      <c r="AL27" s="35">
        <v>-0.17033552152736497</v>
      </c>
      <c r="AM27" s="27"/>
      <c r="AN27" s="14" t="s">
        <v>56</v>
      </c>
      <c r="AO27" s="14"/>
      <c r="AP27" s="38">
        <v>618.83333333333337</v>
      </c>
      <c r="AQ27" s="38">
        <v>649.33333333333337</v>
      </c>
      <c r="AR27" s="35">
        <v>4.9286291408564553</v>
      </c>
      <c r="AS27" s="35"/>
      <c r="AT27" s="38">
        <v>269.16666666666669</v>
      </c>
      <c r="AU27" s="38">
        <v>301.5</v>
      </c>
      <c r="AV27" s="35">
        <v>12.01238390092878</v>
      </c>
      <c r="AW27" s="35"/>
      <c r="AX27" s="173">
        <v>8079.67</v>
      </c>
      <c r="AY27" s="173">
        <v>8560.4989999999998</v>
      </c>
      <c r="AZ27" s="35">
        <v>5.9510970126255058</v>
      </c>
      <c r="BA27" s="27"/>
      <c r="BB27" s="14" t="s">
        <v>56</v>
      </c>
      <c r="BC27" s="14"/>
      <c r="BD27" s="173">
        <v>607.41666666666663</v>
      </c>
      <c r="BE27" s="173">
        <v>648.83333333333337</v>
      </c>
      <c r="BF27" s="35">
        <v>6.8184936205240909</v>
      </c>
      <c r="BG27" s="35"/>
      <c r="BH27" s="173">
        <v>254.16666666666666</v>
      </c>
      <c r="BI27" s="173">
        <v>302.16666666666669</v>
      </c>
      <c r="BJ27" s="35">
        <v>18.885245901639358</v>
      </c>
      <c r="BK27" s="35"/>
      <c r="BL27" s="173">
        <v>15108.347</v>
      </c>
      <c r="BM27" s="173">
        <v>17581.327000000001</v>
      </c>
      <c r="BN27" s="35">
        <v>16.368302899053088</v>
      </c>
      <c r="BO27" s="180"/>
      <c r="BP27" s="181"/>
    </row>
    <row r="28" spans="1:68" x14ac:dyDescent="0.25">
      <c r="A28" s="161" t="s">
        <v>61</v>
      </c>
      <c r="B28" s="194">
        <v>1767</v>
      </c>
      <c r="C28" s="103">
        <v>1739.3333333333333</v>
      </c>
      <c r="D28" s="103">
        <v>1673.3333333333333</v>
      </c>
      <c r="E28" s="103">
        <v>1653</v>
      </c>
      <c r="F28" s="103">
        <v>1671.3333333333333</v>
      </c>
      <c r="G28" s="185">
        <v>1.1090945755192427</v>
      </c>
      <c r="H28" s="185">
        <v>-5.4140728164497336</v>
      </c>
      <c r="I28" s="30"/>
      <c r="J28" s="103">
        <v>1432.3333333333333</v>
      </c>
      <c r="K28" s="103">
        <v>733.66666666666663</v>
      </c>
      <c r="L28" s="103">
        <v>1012.6666666666666</v>
      </c>
      <c r="M28" s="103">
        <v>1085</v>
      </c>
      <c r="N28" s="103">
        <v>1080.6666666666667</v>
      </c>
      <c r="O28" s="185">
        <v>-0.39938556067588005</v>
      </c>
      <c r="P28" s="185">
        <v>-24.552013032348142</v>
      </c>
      <c r="Q28" s="30"/>
      <c r="R28" s="103">
        <v>18900.475999999999</v>
      </c>
      <c r="S28" s="103">
        <v>6790.799</v>
      </c>
      <c r="T28" s="103">
        <v>12497.048000000001</v>
      </c>
      <c r="U28" s="103">
        <v>16092.447</v>
      </c>
      <c r="V28" s="103">
        <v>16759.731</v>
      </c>
      <c r="W28" s="104">
        <v>4.14656639850981</v>
      </c>
      <c r="X28" s="185">
        <v>-11.326407864013577</v>
      </c>
      <c r="Y28" s="27"/>
      <c r="Z28" s="161" t="s">
        <v>61</v>
      </c>
      <c r="AA28" s="155"/>
      <c r="AB28" s="103">
        <v>1671.6666666666667</v>
      </c>
      <c r="AC28" s="103">
        <v>1671.3333333333333</v>
      </c>
      <c r="AD28" s="104">
        <v>-1.9940179461619412E-2</v>
      </c>
      <c r="AE28" s="30"/>
      <c r="AF28" s="103">
        <v>1099.3333333333333</v>
      </c>
      <c r="AG28" s="103">
        <v>1080.6666666666667</v>
      </c>
      <c r="AH28" s="104">
        <v>-1.6979987871437063</v>
      </c>
      <c r="AI28" s="30"/>
      <c r="AJ28" s="103">
        <v>16716.12</v>
      </c>
      <c r="AK28" s="103">
        <v>16759.731</v>
      </c>
      <c r="AL28" s="104">
        <v>0.26089188160889343</v>
      </c>
      <c r="AM28" s="27"/>
      <c r="AN28" s="161" t="s">
        <v>61</v>
      </c>
      <c r="AO28" s="155"/>
      <c r="AP28" s="103">
        <v>1653.8333333333333</v>
      </c>
      <c r="AQ28" s="103">
        <v>1671.5</v>
      </c>
      <c r="AR28" s="104">
        <v>1.0682253350801307</v>
      </c>
      <c r="AS28" s="30"/>
      <c r="AT28" s="103">
        <v>1080</v>
      </c>
      <c r="AU28" s="103">
        <v>1090</v>
      </c>
      <c r="AV28" s="104">
        <v>0.92592592592593004</v>
      </c>
      <c r="AW28" s="30"/>
      <c r="AX28" s="172">
        <v>30969.881000000001</v>
      </c>
      <c r="AY28" s="172">
        <v>33475.851000000002</v>
      </c>
      <c r="AZ28" s="104">
        <v>8.0916358703477123</v>
      </c>
      <c r="BA28" s="27"/>
      <c r="BB28" s="161" t="s">
        <v>61</v>
      </c>
      <c r="BC28" s="155"/>
      <c r="BD28" s="172">
        <v>1656.0833333333333</v>
      </c>
      <c r="BE28" s="172">
        <v>1668</v>
      </c>
      <c r="BF28" s="104">
        <v>0.71956926483167649</v>
      </c>
      <c r="BG28" s="30"/>
      <c r="BH28" s="172">
        <v>1059.6666666666667</v>
      </c>
      <c r="BI28" s="172">
        <v>1099.4166666666667</v>
      </c>
      <c r="BJ28" s="104">
        <v>3.7511796162315258</v>
      </c>
      <c r="BK28" s="30"/>
      <c r="BL28" s="172">
        <v>58381.904000000002</v>
      </c>
      <c r="BM28" s="172">
        <v>67241.725000000006</v>
      </c>
      <c r="BN28" s="104">
        <v>15.175628735917911</v>
      </c>
      <c r="BO28" s="180"/>
      <c r="BP28" s="181"/>
    </row>
    <row r="29" spans="1:68" x14ac:dyDescent="0.25">
      <c r="A29" s="37" t="s">
        <v>101</v>
      </c>
      <c r="B29" s="196">
        <v>105.66666666666667</v>
      </c>
      <c r="C29" s="38">
        <v>129</v>
      </c>
      <c r="D29" s="38">
        <v>139</v>
      </c>
      <c r="E29" s="38">
        <v>130.66666666666666</v>
      </c>
      <c r="F29" s="38">
        <v>128</v>
      </c>
      <c r="G29" s="187">
        <v>-2.0408163265306034</v>
      </c>
      <c r="H29" s="187">
        <v>21.135646687697161</v>
      </c>
      <c r="I29" s="35"/>
      <c r="J29" s="38">
        <v>90.333333333333329</v>
      </c>
      <c r="K29" s="38">
        <v>16.333333333333332</v>
      </c>
      <c r="L29" s="38">
        <v>66</v>
      </c>
      <c r="M29" s="38">
        <v>96.333333333333329</v>
      </c>
      <c r="N29" s="38">
        <v>92.666666666666671</v>
      </c>
      <c r="O29" s="187">
        <v>-3.8062283737024138</v>
      </c>
      <c r="P29" s="187">
        <v>2.583025830258312</v>
      </c>
      <c r="Q29" s="35"/>
      <c r="R29" s="38">
        <v>1311.2650000000001</v>
      </c>
      <c r="S29" s="38">
        <v>220.13399999999999</v>
      </c>
      <c r="T29" s="38">
        <v>639.43499999999995</v>
      </c>
      <c r="U29" s="38">
        <v>1065.27</v>
      </c>
      <c r="V29" s="38">
        <v>1028.998</v>
      </c>
      <c r="W29" s="35">
        <v>-3.4049583673622541</v>
      </c>
      <c r="X29" s="187">
        <v>-21.526312377742109</v>
      </c>
      <c r="Y29" s="27"/>
      <c r="Z29" s="14" t="s">
        <v>54</v>
      </c>
      <c r="AA29" s="14"/>
      <c r="AB29" s="38">
        <v>128</v>
      </c>
      <c r="AC29" s="38">
        <v>128</v>
      </c>
      <c r="AD29" s="35">
        <v>0</v>
      </c>
      <c r="AE29" s="35"/>
      <c r="AF29" s="38">
        <v>93.333333333333329</v>
      </c>
      <c r="AG29" s="38">
        <v>92.666666666666671</v>
      </c>
      <c r="AH29" s="35">
        <v>-0.71428571428570065</v>
      </c>
      <c r="AI29" s="35"/>
      <c r="AJ29" s="38">
        <v>1083.422</v>
      </c>
      <c r="AK29" s="38">
        <v>1028.998</v>
      </c>
      <c r="AL29" s="35">
        <v>-5.0233427048740005</v>
      </c>
      <c r="AM29" s="27"/>
      <c r="AN29" s="14" t="s">
        <v>54</v>
      </c>
      <c r="AO29" s="14"/>
      <c r="AP29" s="38">
        <v>131.66666666666666</v>
      </c>
      <c r="AQ29" s="38">
        <v>128</v>
      </c>
      <c r="AR29" s="35">
        <v>-2.7848101265822711</v>
      </c>
      <c r="AS29" s="35"/>
      <c r="AT29" s="38">
        <v>95</v>
      </c>
      <c r="AU29" s="38">
        <v>93</v>
      </c>
      <c r="AV29" s="35">
        <v>-2.1052631578947323</v>
      </c>
      <c r="AW29" s="35"/>
      <c r="AX29" s="173">
        <v>2066.049</v>
      </c>
      <c r="AY29" s="173">
        <v>2112.42</v>
      </c>
      <c r="AZ29" s="35">
        <v>2.2444288591412898</v>
      </c>
      <c r="BA29" s="27"/>
      <c r="BB29" s="14" t="s">
        <v>54</v>
      </c>
      <c r="BC29" s="14"/>
      <c r="BD29" s="173">
        <v>134.83333333333334</v>
      </c>
      <c r="BE29" s="173">
        <v>128.58333333333334</v>
      </c>
      <c r="BF29" s="35">
        <v>-4.6353522867737968</v>
      </c>
      <c r="BG29" s="35"/>
      <c r="BH29" s="173">
        <v>89.25</v>
      </c>
      <c r="BI29" s="173">
        <v>94.25</v>
      </c>
      <c r="BJ29" s="35">
        <v>5.6022408963585457</v>
      </c>
      <c r="BK29" s="35"/>
      <c r="BL29" s="173">
        <v>3809.9549999999999</v>
      </c>
      <c r="BM29" s="173">
        <v>4385.4610000000002</v>
      </c>
      <c r="BN29" s="35">
        <v>15.105322766279405</v>
      </c>
      <c r="BO29" s="180"/>
      <c r="BP29" s="181"/>
    </row>
    <row r="30" spans="1:68" x14ac:dyDescent="0.25">
      <c r="A30" s="32" t="s">
        <v>55</v>
      </c>
      <c r="B30" s="195">
        <v>117.66666666666667</v>
      </c>
      <c r="C30" s="33">
        <v>136</v>
      </c>
      <c r="D30" s="33">
        <v>127</v>
      </c>
      <c r="E30" s="33">
        <v>122.66666666666667</v>
      </c>
      <c r="F30" s="33">
        <v>123.33333333333333</v>
      </c>
      <c r="G30" s="186">
        <v>0.54347826086955653</v>
      </c>
      <c r="H30" s="186">
        <v>4.8158640226628746</v>
      </c>
      <c r="I30" s="35"/>
      <c r="J30" s="33">
        <v>99.666666666666671</v>
      </c>
      <c r="K30" s="33">
        <v>47.666666666666664</v>
      </c>
      <c r="L30" s="33">
        <v>94.333333333333329</v>
      </c>
      <c r="M30" s="33">
        <v>97.333333333333329</v>
      </c>
      <c r="N30" s="33">
        <v>102.66666666666667</v>
      </c>
      <c r="O30" s="186">
        <v>5.4794520547945202</v>
      </c>
      <c r="P30" s="186">
        <v>3.0100334448160515</v>
      </c>
      <c r="Q30" s="35"/>
      <c r="R30" s="33">
        <v>1254.8499999999999</v>
      </c>
      <c r="S30" s="33">
        <v>254.18</v>
      </c>
      <c r="T30" s="33">
        <v>783.18799999999999</v>
      </c>
      <c r="U30" s="33">
        <v>1107.306</v>
      </c>
      <c r="V30" s="33">
        <v>905.18399999999997</v>
      </c>
      <c r="W30" s="34">
        <v>-18.253490904953107</v>
      </c>
      <c r="X30" s="186">
        <v>-27.865163166912378</v>
      </c>
      <c r="Y30" s="27"/>
      <c r="Z30" s="36" t="s">
        <v>55</v>
      </c>
      <c r="AA30" s="14"/>
      <c r="AB30" s="33">
        <v>123</v>
      </c>
      <c r="AC30" s="33">
        <v>123.33333333333333</v>
      </c>
      <c r="AD30" s="34">
        <v>0.27100271002709064</v>
      </c>
      <c r="AE30" s="35"/>
      <c r="AF30" s="33">
        <v>101</v>
      </c>
      <c r="AG30" s="33">
        <v>102.66666666666667</v>
      </c>
      <c r="AH30" s="34">
        <v>1.650165016501659</v>
      </c>
      <c r="AI30" s="35"/>
      <c r="AJ30" s="33">
        <v>868.32399999999996</v>
      </c>
      <c r="AK30" s="33">
        <v>905.18399999999997</v>
      </c>
      <c r="AL30" s="34">
        <v>4.2449592548403636</v>
      </c>
      <c r="AM30" s="27"/>
      <c r="AN30" s="36" t="s">
        <v>55</v>
      </c>
      <c r="AO30" s="14"/>
      <c r="AP30" s="33">
        <v>124.66666666666667</v>
      </c>
      <c r="AQ30" s="33">
        <v>123.16666666666667</v>
      </c>
      <c r="AR30" s="34">
        <v>-1.2032085561497374</v>
      </c>
      <c r="AS30" s="35"/>
      <c r="AT30" s="33">
        <v>98.166666666666671</v>
      </c>
      <c r="AU30" s="33">
        <v>101.83333333333333</v>
      </c>
      <c r="AV30" s="34">
        <v>3.7351443123938788</v>
      </c>
      <c r="AW30" s="35"/>
      <c r="AX30" s="174">
        <v>2131.8780000000002</v>
      </c>
      <c r="AY30" s="174">
        <v>1773.508</v>
      </c>
      <c r="AZ30" s="34">
        <v>-16.810061363736583</v>
      </c>
      <c r="BA30" s="27"/>
      <c r="BB30" s="36" t="s">
        <v>55</v>
      </c>
      <c r="BC30" s="14"/>
      <c r="BD30" s="174">
        <v>125.5</v>
      </c>
      <c r="BE30" s="174">
        <v>122.91666666666667</v>
      </c>
      <c r="BF30" s="34">
        <v>-2.058432934926957</v>
      </c>
      <c r="BG30" s="35"/>
      <c r="BH30" s="174">
        <v>97.416666666666671</v>
      </c>
      <c r="BI30" s="174">
        <v>100.66666666666667</v>
      </c>
      <c r="BJ30" s="34">
        <v>3.3361847733105243</v>
      </c>
      <c r="BK30" s="35"/>
      <c r="BL30" s="174">
        <v>4001.2750000000001</v>
      </c>
      <c r="BM30" s="174">
        <v>3947.57</v>
      </c>
      <c r="BN30" s="34">
        <v>-1.3421971746505834</v>
      </c>
      <c r="BO30" s="180"/>
      <c r="BP30" s="181"/>
    </row>
    <row r="31" spans="1:68" x14ac:dyDescent="0.25">
      <c r="A31" s="37" t="s">
        <v>56</v>
      </c>
      <c r="B31" s="196">
        <v>1543.6666666666667</v>
      </c>
      <c r="C31" s="38">
        <v>1474.3333333333333</v>
      </c>
      <c r="D31" s="38">
        <v>1407.3333333333333</v>
      </c>
      <c r="E31" s="38">
        <v>1399.6666666666667</v>
      </c>
      <c r="F31" s="38">
        <v>1420</v>
      </c>
      <c r="G31" s="187">
        <v>1.4527268397237281</v>
      </c>
      <c r="H31" s="187">
        <v>-8.0112286763118217</v>
      </c>
      <c r="I31" s="35"/>
      <c r="J31" s="38">
        <v>1242.3333333333333</v>
      </c>
      <c r="K31" s="38">
        <v>669.66666666666663</v>
      </c>
      <c r="L31" s="38">
        <v>852.33333333333337</v>
      </c>
      <c r="M31" s="38">
        <v>891.33333333333337</v>
      </c>
      <c r="N31" s="38">
        <v>885.33333333333337</v>
      </c>
      <c r="O31" s="187">
        <v>-0.67314884068810921</v>
      </c>
      <c r="P31" s="187">
        <v>-28.736248993828806</v>
      </c>
      <c r="Q31" s="35"/>
      <c r="R31" s="38">
        <v>16334.361000000001</v>
      </c>
      <c r="S31" s="38">
        <v>6316.4849999999997</v>
      </c>
      <c r="T31" s="38">
        <v>11074.424999999999</v>
      </c>
      <c r="U31" s="38">
        <v>13919.870999999999</v>
      </c>
      <c r="V31" s="38">
        <v>14825.549000000001</v>
      </c>
      <c r="W31" s="35">
        <v>6.5063677673449893</v>
      </c>
      <c r="X31" s="187">
        <v>-9.2370433101117371</v>
      </c>
      <c r="Y31" s="27"/>
      <c r="Z31" s="14" t="s">
        <v>56</v>
      </c>
      <c r="AA31" s="14"/>
      <c r="AB31" s="38">
        <v>1420.6666666666667</v>
      </c>
      <c r="AC31" s="38">
        <v>1420</v>
      </c>
      <c r="AD31" s="35">
        <v>-4.6926325668705804E-2</v>
      </c>
      <c r="AE31" s="35"/>
      <c r="AF31" s="38">
        <v>905</v>
      </c>
      <c r="AG31" s="38">
        <v>885.33333333333337</v>
      </c>
      <c r="AH31" s="35">
        <v>-2.1731123388581963</v>
      </c>
      <c r="AI31" s="35"/>
      <c r="AJ31" s="38">
        <v>14764.374</v>
      </c>
      <c r="AK31" s="38">
        <v>14825.549000000001</v>
      </c>
      <c r="AL31" s="35">
        <v>0.41434198293812674</v>
      </c>
      <c r="AM31" s="27"/>
      <c r="AN31" s="14" t="s">
        <v>56</v>
      </c>
      <c r="AO31" s="14"/>
      <c r="AP31" s="38">
        <v>1397.5</v>
      </c>
      <c r="AQ31" s="38">
        <v>1420.3333333333333</v>
      </c>
      <c r="AR31" s="35">
        <v>1.6338700059630229</v>
      </c>
      <c r="AS31" s="35"/>
      <c r="AT31" s="38">
        <v>886.83333333333337</v>
      </c>
      <c r="AU31" s="38">
        <v>895.16666666666663</v>
      </c>
      <c r="AV31" s="35">
        <v>0.93967299379815739</v>
      </c>
      <c r="AW31" s="35"/>
      <c r="AX31" s="173">
        <v>26771.954000000002</v>
      </c>
      <c r="AY31" s="173">
        <v>29589.922999999999</v>
      </c>
      <c r="AZ31" s="35">
        <v>10.525824898698088</v>
      </c>
      <c r="BA31" s="27"/>
      <c r="BB31" s="14" t="s">
        <v>56</v>
      </c>
      <c r="BC31" s="14"/>
      <c r="BD31" s="173">
        <v>1395.75</v>
      </c>
      <c r="BE31" s="173">
        <v>1416.5</v>
      </c>
      <c r="BF31" s="35">
        <v>1.4866559197564078</v>
      </c>
      <c r="BG31" s="35"/>
      <c r="BH31" s="173">
        <v>873</v>
      </c>
      <c r="BI31" s="173">
        <v>904.5</v>
      </c>
      <c r="BJ31" s="35">
        <v>3.6082474226804218</v>
      </c>
      <c r="BK31" s="35"/>
      <c r="BL31" s="173">
        <v>50570.673999999999</v>
      </c>
      <c r="BM31" s="173">
        <v>58908.694000000003</v>
      </c>
      <c r="BN31" s="35">
        <v>16.48785618321007</v>
      </c>
      <c r="BO31" s="180"/>
      <c r="BP31" s="181"/>
    </row>
    <row r="32" spans="1:68" x14ac:dyDescent="0.25">
      <c r="A32" s="161" t="s">
        <v>62</v>
      </c>
      <c r="B32" s="194">
        <v>973</v>
      </c>
      <c r="C32" s="103">
        <v>980</v>
      </c>
      <c r="D32" s="103">
        <v>935.33333333333337</v>
      </c>
      <c r="E32" s="103">
        <v>948</v>
      </c>
      <c r="F32" s="103">
        <v>958.66666666666663</v>
      </c>
      <c r="G32" s="185">
        <v>1.1251758087201136</v>
      </c>
      <c r="H32" s="185">
        <v>-1.4731072285029123</v>
      </c>
      <c r="I32" s="30"/>
      <c r="J32" s="103">
        <v>846.66666666666663</v>
      </c>
      <c r="K32" s="103">
        <v>391</v>
      </c>
      <c r="L32" s="103">
        <v>778.66666666666663</v>
      </c>
      <c r="M32" s="103">
        <v>776</v>
      </c>
      <c r="N32" s="103">
        <v>794.33333333333337</v>
      </c>
      <c r="O32" s="185">
        <v>2.3625429553264743</v>
      </c>
      <c r="P32" s="185">
        <v>-6.1811023622047152</v>
      </c>
      <c r="Q32" s="30"/>
      <c r="R32" s="103">
        <v>15102.236999999999</v>
      </c>
      <c r="S32" s="103">
        <v>2539.9229999999998</v>
      </c>
      <c r="T32" s="103">
        <v>7366.7489999999998</v>
      </c>
      <c r="U32" s="103">
        <v>11064.807000000001</v>
      </c>
      <c r="V32" s="103">
        <v>11371.968999999999</v>
      </c>
      <c r="W32" s="104">
        <v>2.7760267305159347</v>
      </c>
      <c r="X32" s="185">
        <v>-24.700102375561983</v>
      </c>
      <c r="Y32" s="27"/>
      <c r="Z32" s="161" t="s">
        <v>62</v>
      </c>
      <c r="AA32" s="155"/>
      <c r="AB32" s="103">
        <v>957.66666666666663</v>
      </c>
      <c r="AC32" s="103">
        <v>958.66666666666663</v>
      </c>
      <c r="AD32" s="104">
        <v>0.10442046641141456</v>
      </c>
      <c r="AE32" s="30"/>
      <c r="AF32" s="103">
        <v>795.66666666666663</v>
      </c>
      <c r="AG32" s="103">
        <v>794.33333333333337</v>
      </c>
      <c r="AH32" s="104">
        <v>-0.16757436112273538</v>
      </c>
      <c r="AI32" s="30"/>
      <c r="AJ32" s="103">
        <v>11405.459000000001</v>
      </c>
      <c r="AK32" s="103">
        <v>11371.968999999999</v>
      </c>
      <c r="AL32" s="104">
        <v>-0.2936313216329256</v>
      </c>
      <c r="AM32" s="27"/>
      <c r="AN32" s="161" t="s">
        <v>62</v>
      </c>
      <c r="AO32" s="155"/>
      <c r="AP32" s="103">
        <v>938</v>
      </c>
      <c r="AQ32" s="103">
        <v>958.16666666666663</v>
      </c>
      <c r="AR32" s="104">
        <v>2.1499644633973025</v>
      </c>
      <c r="AS32" s="30"/>
      <c r="AT32" s="103">
        <v>762.66666666666663</v>
      </c>
      <c r="AU32" s="103">
        <v>795</v>
      </c>
      <c r="AV32" s="104">
        <v>4.2395104895105007</v>
      </c>
      <c r="AW32" s="30"/>
      <c r="AX32" s="172">
        <v>21794.005000000001</v>
      </c>
      <c r="AY32" s="172">
        <v>22777.428</v>
      </c>
      <c r="AZ32" s="104">
        <v>4.5123555766826584</v>
      </c>
      <c r="BA32" s="27"/>
      <c r="BB32" s="161" t="s">
        <v>62</v>
      </c>
      <c r="BC32" s="155"/>
      <c r="BD32" s="172">
        <v>935.91666666666663</v>
      </c>
      <c r="BE32" s="172">
        <v>957.5</v>
      </c>
      <c r="BF32" s="104">
        <v>2.3061169975959528</v>
      </c>
      <c r="BG32" s="30"/>
      <c r="BH32" s="172">
        <v>777.75</v>
      </c>
      <c r="BI32" s="172">
        <v>791.41666666666663</v>
      </c>
      <c r="BJ32" s="104">
        <v>1.7572056144862236</v>
      </c>
      <c r="BK32" s="30"/>
      <c r="BL32" s="172">
        <v>40519.177000000003</v>
      </c>
      <c r="BM32" s="172">
        <v>45962.074999999997</v>
      </c>
      <c r="BN32" s="104">
        <v>13.432893762871823</v>
      </c>
      <c r="BO32" s="180"/>
      <c r="BP32" s="181"/>
    </row>
    <row r="33" spans="1:68" x14ac:dyDescent="0.25">
      <c r="A33" s="37" t="s">
        <v>101</v>
      </c>
      <c r="B33" s="196">
        <v>165</v>
      </c>
      <c r="C33" s="38">
        <v>172</v>
      </c>
      <c r="D33" s="38">
        <v>172</v>
      </c>
      <c r="E33" s="38">
        <v>160</v>
      </c>
      <c r="F33" s="38">
        <v>160</v>
      </c>
      <c r="G33" s="187">
        <v>0</v>
      </c>
      <c r="H33" s="187">
        <v>-3.0303030303030276</v>
      </c>
      <c r="I33" s="35"/>
      <c r="J33" s="38">
        <v>150.66666666666666</v>
      </c>
      <c r="K33" s="38">
        <v>121</v>
      </c>
      <c r="L33" s="38">
        <v>145</v>
      </c>
      <c r="M33" s="38">
        <v>126.66666666666667</v>
      </c>
      <c r="N33" s="38">
        <v>129.33333333333334</v>
      </c>
      <c r="O33" s="187">
        <v>2.1052631578947434</v>
      </c>
      <c r="P33" s="187">
        <v>-14.159292035398218</v>
      </c>
      <c r="Q33" s="35"/>
      <c r="R33" s="38">
        <v>2988.5129999999999</v>
      </c>
      <c r="S33" s="38">
        <v>367.91899999999998</v>
      </c>
      <c r="T33" s="38">
        <v>816.40499999999997</v>
      </c>
      <c r="U33" s="38">
        <v>2019.0350000000001</v>
      </c>
      <c r="V33" s="38">
        <v>2066.7249999999999</v>
      </c>
      <c r="W33" s="35">
        <v>2.3620194796028615</v>
      </c>
      <c r="X33" s="187">
        <v>-30.844369758471856</v>
      </c>
      <c r="Y33" s="27"/>
      <c r="Z33" s="14" t="s">
        <v>54</v>
      </c>
      <c r="AA33" s="14"/>
      <c r="AB33" s="38">
        <v>160</v>
      </c>
      <c r="AC33" s="38">
        <v>160</v>
      </c>
      <c r="AD33" s="35">
        <v>0</v>
      </c>
      <c r="AE33" s="35"/>
      <c r="AF33" s="38">
        <v>130</v>
      </c>
      <c r="AG33" s="38">
        <v>129.33333333333334</v>
      </c>
      <c r="AH33" s="35">
        <v>-0.512820512820511</v>
      </c>
      <c r="AI33" s="35"/>
      <c r="AJ33" s="38">
        <v>2113.2530000000002</v>
      </c>
      <c r="AK33" s="38">
        <v>2066.7249999999999</v>
      </c>
      <c r="AL33" s="35">
        <v>-2.2017240718456454</v>
      </c>
      <c r="AM33" s="27"/>
      <c r="AN33" s="14" t="s">
        <v>54</v>
      </c>
      <c r="AO33" s="14"/>
      <c r="AP33" s="38">
        <v>160</v>
      </c>
      <c r="AQ33" s="38">
        <v>160</v>
      </c>
      <c r="AR33" s="35">
        <v>0</v>
      </c>
      <c r="AS33" s="35"/>
      <c r="AT33" s="38">
        <v>126.16666666666667</v>
      </c>
      <c r="AU33" s="38">
        <v>129.66666666666666</v>
      </c>
      <c r="AV33" s="35">
        <v>2.7741083223249641</v>
      </c>
      <c r="AW33" s="35"/>
      <c r="AX33" s="173">
        <v>3975.723</v>
      </c>
      <c r="AY33" s="173">
        <v>4179.9780000000001</v>
      </c>
      <c r="AZ33" s="35">
        <v>5.1375561124354041</v>
      </c>
      <c r="BA33" s="27"/>
      <c r="BB33" s="14" t="s">
        <v>54</v>
      </c>
      <c r="BC33" s="14"/>
      <c r="BD33" s="173">
        <v>166</v>
      </c>
      <c r="BE33" s="173">
        <v>160</v>
      </c>
      <c r="BF33" s="35">
        <v>-3.6144578313253017</v>
      </c>
      <c r="BG33" s="35"/>
      <c r="BH33" s="173">
        <v>135.16666666666666</v>
      </c>
      <c r="BI33" s="173">
        <v>129.66666666666666</v>
      </c>
      <c r="BJ33" s="35">
        <v>-4.0690505548705342</v>
      </c>
      <c r="BK33" s="35"/>
      <c r="BL33" s="173">
        <v>5937.2749999999996</v>
      </c>
      <c r="BM33" s="173">
        <v>8579.2810000000009</v>
      </c>
      <c r="BN33" s="35">
        <v>44.498629421746536</v>
      </c>
      <c r="BO33" s="180"/>
      <c r="BP33" s="181"/>
    </row>
    <row r="34" spans="1:68" x14ac:dyDescent="0.25">
      <c r="A34" s="32" t="s">
        <v>55</v>
      </c>
      <c r="B34" s="195">
        <v>624</v>
      </c>
      <c r="C34" s="33">
        <v>623</v>
      </c>
      <c r="D34" s="33">
        <v>578.33333333333337</v>
      </c>
      <c r="E34" s="33">
        <v>603</v>
      </c>
      <c r="F34" s="33">
        <v>613.66666666666663</v>
      </c>
      <c r="G34" s="186">
        <v>1.7689331122166863</v>
      </c>
      <c r="H34" s="186">
        <v>-1.6559829059829112</v>
      </c>
      <c r="I34" s="35"/>
      <c r="J34" s="33">
        <v>531.33333333333337</v>
      </c>
      <c r="K34" s="33">
        <v>192</v>
      </c>
      <c r="L34" s="33">
        <v>473.33333333333331</v>
      </c>
      <c r="M34" s="33">
        <v>493</v>
      </c>
      <c r="N34" s="33">
        <v>506.66666666666669</v>
      </c>
      <c r="O34" s="186">
        <v>2.7721433400946571</v>
      </c>
      <c r="P34" s="186">
        <v>-4.642409033877037</v>
      </c>
      <c r="Q34" s="35"/>
      <c r="R34" s="33">
        <v>9422.9940000000006</v>
      </c>
      <c r="S34" s="33">
        <v>1688.4369999999999</v>
      </c>
      <c r="T34" s="33">
        <v>4743.4040000000005</v>
      </c>
      <c r="U34" s="33">
        <v>7026.34</v>
      </c>
      <c r="V34" s="33">
        <v>7289.6480000000001</v>
      </c>
      <c r="W34" s="34">
        <v>3.7474417691145012</v>
      </c>
      <c r="X34" s="186">
        <v>-22.639789434228653</v>
      </c>
      <c r="Y34" s="27"/>
      <c r="Z34" s="36" t="s">
        <v>55</v>
      </c>
      <c r="AA34" s="14"/>
      <c r="AB34" s="33">
        <v>612.66666666666663</v>
      </c>
      <c r="AC34" s="33">
        <v>613.66666666666663</v>
      </c>
      <c r="AD34" s="34">
        <v>0.16322089227420733</v>
      </c>
      <c r="AE34" s="35"/>
      <c r="AF34" s="33">
        <v>508</v>
      </c>
      <c r="AG34" s="33">
        <v>506.66666666666669</v>
      </c>
      <c r="AH34" s="34">
        <v>-0.2624671916010457</v>
      </c>
      <c r="AI34" s="35"/>
      <c r="AJ34" s="33">
        <v>7337.9059999999999</v>
      </c>
      <c r="AK34" s="33">
        <v>7289.6480000000001</v>
      </c>
      <c r="AL34" s="34">
        <v>-0.65765355947595694</v>
      </c>
      <c r="AM34" s="27"/>
      <c r="AN34" s="36" t="s">
        <v>55</v>
      </c>
      <c r="AO34" s="14"/>
      <c r="AP34" s="33">
        <v>593</v>
      </c>
      <c r="AQ34" s="33">
        <v>613.16666666666663</v>
      </c>
      <c r="AR34" s="34">
        <v>3.4007869589657069</v>
      </c>
      <c r="AS34" s="35"/>
      <c r="AT34" s="33">
        <v>479.83333333333331</v>
      </c>
      <c r="AU34" s="33">
        <v>507.33333333333331</v>
      </c>
      <c r="AV34" s="34">
        <v>5.7311566516151435</v>
      </c>
      <c r="AW34" s="35"/>
      <c r="AX34" s="174">
        <v>13720.581</v>
      </c>
      <c r="AY34" s="174">
        <v>14627.554</v>
      </c>
      <c r="AZ34" s="34">
        <v>6.6103104525967238</v>
      </c>
      <c r="BA34" s="27"/>
      <c r="BB34" s="36" t="s">
        <v>55</v>
      </c>
      <c r="BC34" s="14"/>
      <c r="BD34" s="174">
        <v>584.91666666666663</v>
      </c>
      <c r="BE34" s="174">
        <v>612.5</v>
      </c>
      <c r="BF34" s="34">
        <v>4.71577147741844</v>
      </c>
      <c r="BG34" s="35"/>
      <c r="BH34" s="174">
        <v>484.5</v>
      </c>
      <c r="BI34" s="174">
        <v>504.16666666666669</v>
      </c>
      <c r="BJ34" s="34">
        <v>4.0591675266598015</v>
      </c>
      <c r="BK34" s="35"/>
      <c r="BL34" s="174">
        <v>26281.131000000001</v>
      </c>
      <c r="BM34" s="174">
        <v>29457.454000000002</v>
      </c>
      <c r="BN34" s="34">
        <v>12.085944855265174</v>
      </c>
      <c r="BO34" s="180"/>
      <c r="BP34" s="181"/>
    </row>
    <row r="35" spans="1:68" x14ac:dyDescent="0.25">
      <c r="A35" s="37" t="s">
        <v>56</v>
      </c>
      <c r="B35" s="196">
        <v>184</v>
      </c>
      <c r="C35" s="38">
        <v>185</v>
      </c>
      <c r="D35" s="38">
        <v>185</v>
      </c>
      <c r="E35" s="38">
        <v>185</v>
      </c>
      <c r="F35" s="38">
        <v>185</v>
      </c>
      <c r="G35" s="187">
        <v>0</v>
      </c>
      <c r="H35" s="187">
        <v>0.54347826086955653</v>
      </c>
      <c r="I35" s="35"/>
      <c r="J35" s="38">
        <v>164.66666666666666</v>
      </c>
      <c r="K35" s="38">
        <v>78</v>
      </c>
      <c r="L35" s="38">
        <v>160.33333333333334</v>
      </c>
      <c r="M35" s="38">
        <v>156.33333333333334</v>
      </c>
      <c r="N35" s="38">
        <v>158.33333333333334</v>
      </c>
      <c r="O35" s="187">
        <v>1.279317697228155</v>
      </c>
      <c r="P35" s="187">
        <v>-3.8461538461538325</v>
      </c>
      <c r="Q35" s="35"/>
      <c r="R35" s="38">
        <v>2690.73</v>
      </c>
      <c r="S35" s="38">
        <v>483.56700000000001</v>
      </c>
      <c r="T35" s="38">
        <v>1806.94</v>
      </c>
      <c r="U35" s="38">
        <v>2019.432</v>
      </c>
      <c r="V35" s="38">
        <v>2015.596</v>
      </c>
      <c r="W35" s="35">
        <v>-0.18995440302025379</v>
      </c>
      <c r="X35" s="187">
        <v>-25.091109104220788</v>
      </c>
      <c r="Y35" s="27"/>
      <c r="Z35" s="14" t="s">
        <v>56</v>
      </c>
      <c r="AA35" s="14"/>
      <c r="AB35" s="38">
        <v>185</v>
      </c>
      <c r="AC35" s="38">
        <v>185</v>
      </c>
      <c r="AD35" s="35">
        <v>0</v>
      </c>
      <c r="AE35" s="35"/>
      <c r="AF35" s="38">
        <v>157.66666666666666</v>
      </c>
      <c r="AG35" s="38">
        <v>158.33333333333334</v>
      </c>
      <c r="AH35" s="35">
        <v>0.42283298097252064</v>
      </c>
      <c r="AI35" s="35"/>
      <c r="AJ35" s="38">
        <v>1954.3</v>
      </c>
      <c r="AK35" s="38">
        <v>2015.596</v>
      </c>
      <c r="AL35" s="35">
        <v>3.1364683006703142</v>
      </c>
      <c r="AM35" s="27"/>
      <c r="AN35" s="14" t="s">
        <v>56</v>
      </c>
      <c r="AO35" s="14"/>
      <c r="AP35" s="38">
        <v>185</v>
      </c>
      <c r="AQ35" s="38">
        <v>185</v>
      </c>
      <c r="AR35" s="35">
        <v>0</v>
      </c>
      <c r="AS35" s="35"/>
      <c r="AT35" s="38">
        <v>156.66666666666666</v>
      </c>
      <c r="AU35" s="38">
        <v>158</v>
      </c>
      <c r="AV35" s="35">
        <v>0.85106382978723527</v>
      </c>
      <c r="AW35" s="35"/>
      <c r="AX35" s="173">
        <v>4097.701</v>
      </c>
      <c r="AY35" s="173">
        <v>3969.8960000000002</v>
      </c>
      <c r="AZ35" s="35">
        <v>-3.1189440127525114</v>
      </c>
      <c r="BA35" s="27"/>
      <c r="BB35" s="14" t="s">
        <v>56</v>
      </c>
      <c r="BC35" s="14"/>
      <c r="BD35" s="173">
        <v>185</v>
      </c>
      <c r="BE35" s="173">
        <v>185</v>
      </c>
      <c r="BF35" s="35">
        <v>0</v>
      </c>
      <c r="BG35" s="35"/>
      <c r="BH35" s="173">
        <v>158.08333333333334</v>
      </c>
      <c r="BI35" s="173">
        <v>157.58333333333334</v>
      </c>
      <c r="BJ35" s="35">
        <v>-0.3162888771744865</v>
      </c>
      <c r="BK35" s="35"/>
      <c r="BL35" s="173">
        <v>8300.7710000000006</v>
      </c>
      <c r="BM35" s="173">
        <v>7925.34</v>
      </c>
      <c r="BN35" s="35">
        <v>-4.5228449260918069</v>
      </c>
      <c r="BO35" s="180"/>
      <c r="BP35" s="181"/>
    </row>
    <row r="36" spans="1:68" x14ac:dyDescent="0.25">
      <c r="A36" s="161" t="s">
        <v>63</v>
      </c>
      <c r="B36" s="194">
        <v>3552</v>
      </c>
      <c r="C36" s="103">
        <v>3549.6666666666665</v>
      </c>
      <c r="D36" s="103">
        <v>3521.6666666666665</v>
      </c>
      <c r="E36" s="103">
        <v>3408.6666666666665</v>
      </c>
      <c r="F36" s="103">
        <v>3337.3333333333335</v>
      </c>
      <c r="G36" s="185">
        <v>-2.0927048699393658</v>
      </c>
      <c r="H36" s="185">
        <v>-6.0435435435435387</v>
      </c>
      <c r="I36" s="30"/>
      <c r="J36" s="103">
        <v>3215.3333333333335</v>
      </c>
      <c r="K36" s="103">
        <v>2234</v>
      </c>
      <c r="L36" s="103">
        <v>2862.6666666666665</v>
      </c>
      <c r="M36" s="103">
        <v>2857</v>
      </c>
      <c r="N36" s="103">
        <v>2885.6666666666665</v>
      </c>
      <c r="O36" s="185">
        <v>1.0033835025084592</v>
      </c>
      <c r="P36" s="185">
        <v>-10.252954592577247</v>
      </c>
      <c r="Q36" s="30"/>
      <c r="R36" s="103">
        <v>63286.332000000002</v>
      </c>
      <c r="S36" s="103">
        <v>21331.17</v>
      </c>
      <c r="T36" s="103">
        <v>38344.947</v>
      </c>
      <c r="U36" s="103">
        <v>50694.555</v>
      </c>
      <c r="V36" s="103">
        <v>50004.813000000002</v>
      </c>
      <c r="W36" s="104">
        <v>-1.360583991712716</v>
      </c>
      <c r="X36" s="185">
        <v>-20.986394028966636</v>
      </c>
      <c r="Y36" s="27"/>
      <c r="Z36" s="161" t="s">
        <v>63</v>
      </c>
      <c r="AA36" s="155"/>
      <c r="AB36" s="103">
        <v>3359</v>
      </c>
      <c r="AC36" s="103">
        <v>3337.3333333333335</v>
      </c>
      <c r="AD36" s="104">
        <v>-0.64503324402103157</v>
      </c>
      <c r="AE36" s="30"/>
      <c r="AF36" s="103">
        <v>2853.3333333333335</v>
      </c>
      <c r="AG36" s="103">
        <v>2885.6666666666665</v>
      </c>
      <c r="AH36" s="104">
        <v>1.1331775700934577</v>
      </c>
      <c r="AI36" s="30"/>
      <c r="AJ36" s="103">
        <v>49787.92</v>
      </c>
      <c r="AK36" s="103">
        <v>50004.813000000002</v>
      </c>
      <c r="AL36" s="104">
        <v>0.43563378425932608</v>
      </c>
      <c r="AM36" s="27"/>
      <c r="AN36" s="161" t="s">
        <v>63</v>
      </c>
      <c r="AO36" s="155"/>
      <c r="AP36" s="103">
        <v>3409.3333333333335</v>
      </c>
      <c r="AQ36" s="103">
        <v>3348.1666666666665</v>
      </c>
      <c r="AR36" s="104">
        <v>-1.7940946421587833</v>
      </c>
      <c r="AS36" s="30"/>
      <c r="AT36" s="103">
        <v>2851.8333333333335</v>
      </c>
      <c r="AU36" s="103">
        <v>2869.5</v>
      </c>
      <c r="AV36" s="104">
        <v>0.61948454210740689</v>
      </c>
      <c r="AW36" s="30"/>
      <c r="AX36" s="172">
        <v>99368.410999999993</v>
      </c>
      <c r="AY36" s="172">
        <v>99792.732999999993</v>
      </c>
      <c r="AZ36" s="104">
        <v>0.4270190050639</v>
      </c>
      <c r="BA36" s="27"/>
      <c r="BB36" s="161" t="s">
        <v>63</v>
      </c>
      <c r="BC36" s="155"/>
      <c r="BD36" s="172">
        <v>3430.3333333333335</v>
      </c>
      <c r="BE36" s="172">
        <v>3375.3333333333335</v>
      </c>
      <c r="BF36" s="104">
        <v>-1.6033427266543554</v>
      </c>
      <c r="BG36" s="30"/>
      <c r="BH36" s="172">
        <v>2850.25</v>
      </c>
      <c r="BI36" s="172">
        <v>2854.0833333333335</v>
      </c>
      <c r="BJ36" s="104">
        <v>0.134491126509384</v>
      </c>
      <c r="BK36" s="30"/>
      <c r="BL36" s="172">
        <v>197645.29199999999</v>
      </c>
      <c r="BM36" s="172">
        <v>207987.916</v>
      </c>
      <c r="BN36" s="104">
        <v>5.2329220166802637</v>
      </c>
      <c r="BO36" s="180"/>
      <c r="BP36" s="181"/>
    </row>
    <row r="37" spans="1:68" x14ac:dyDescent="0.25">
      <c r="A37" s="37" t="s">
        <v>101</v>
      </c>
      <c r="B37" s="196">
        <v>1619.3333333333335</v>
      </c>
      <c r="C37" s="38">
        <v>1654</v>
      </c>
      <c r="D37" s="38">
        <v>1650.3333333333333</v>
      </c>
      <c r="E37" s="38">
        <v>1677.3333333333333</v>
      </c>
      <c r="F37" s="38">
        <v>1666.3333333333333</v>
      </c>
      <c r="G37" s="187">
        <v>-0.6558028616852174</v>
      </c>
      <c r="H37" s="187">
        <v>2.9024289831206085</v>
      </c>
      <c r="I37" s="35"/>
      <c r="J37" s="38">
        <v>1410.3333333333333</v>
      </c>
      <c r="K37" s="38">
        <v>1060</v>
      </c>
      <c r="L37" s="38">
        <v>1315</v>
      </c>
      <c r="M37" s="38">
        <v>1356.3333333333333</v>
      </c>
      <c r="N37" s="38">
        <v>1382</v>
      </c>
      <c r="O37" s="187">
        <v>1.8923568444335181</v>
      </c>
      <c r="P37" s="187">
        <v>-2.0089813282911817</v>
      </c>
      <c r="Q37" s="35"/>
      <c r="R37" s="38">
        <v>29140.932000000001</v>
      </c>
      <c r="S37" s="38">
        <v>9881.625</v>
      </c>
      <c r="T37" s="38">
        <v>17753.774000000001</v>
      </c>
      <c r="U37" s="38">
        <v>24598.992000000002</v>
      </c>
      <c r="V37" s="38">
        <v>24691.478999999999</v>
      </c>
      <c r="W37" s="35">
        <v>0.37597882059556831</v>
      </c>
      <c r="X37" s="187">
        <v>-15.268739517322238</v>
      </c>
      <c r="Y37" s="27"/>
      <c r="Z37" s="14" t="s">
        <v>94</v>
      </c>
      <c r="AA37" s="14"/>
      <c r="AB37" s="38">
        <v>1670.6666666666667</v>
      </c>
      <c r="AC37" s="38">
        <v>1666.3333333333333</v>
      </c>
      <c r="AD37" s="35">
        <v>-0.25937749401437893</v>
      </c>
      <c r="AE37" s="35"/>
      <c r="AF37" s="38">
        <v>1357</v>
      </c>
      <c r="AG37" s="38">
        <v>1382</v>
      </c>
      <c r="AH37" s="35">
        <v>1.8422991893883633</v>
      </c>
      <c r="AI37" s="35"/>
      <c r="AJ37" s="38">
        <v>24518.785</v>
      </c>
      <c r="AK37" s="38">
        <v>24691.478999999999</v>
      </c>
      <c r="AL37" s="35">
        <v>0.70433343250899672</v>
      </c>
      <c r="AM37" s="27"/>
      <c r="AN37" s="14" t="s">
        <v>94</v>
      </c>
      <c r="AO37" s="14"/>
      <c r="AP37" s="38">
        <v>1676</v>
      </c>
      <c r="AQ37" s="38">
        <v>1668.5</v>
      </c>
      <c r="AR37" s="35">
        <v>-0.4474940334128874</v>
      </c>
      <c r="AS37" s="35"/>
      <c r="AT37" s="38">
        <v>1356</v>
      </c>
      <c r="AU37" s="38">
        <v>1369.5</v>
      </c>
      <c r="AV37" s="35">
        <v>0.99557522123894238</v>
      </c>
      <c r="AW37" s="35"/>
      <c r="AX37" s="173">
        <v>48245.267</v>
      </c>
      <c r="AY37" s="173">
        <v>49210.264000000003</v>
      </c>
      <c r="AZ37" s="35">
        <v>2.0001899875484286</v>
      </c>
      <c r="BA37" s="27"/>
      <c r="BB37" s="14" t="s">
        <v>54</v>
      </c>
      <c r="BC37" s="14"/>
      <c r="BD37" s="173">
        <v>1653.5</v>
      </c>
      <c r="BE37" s="173">
        <v>1672.4166666666667</v>
      </c>
      <c r="BF37" s="35">
        <v>1.1440378994053146</v>
      </c>
      <c r="BG37" s="35"/>
      <c r="BH37" s="173">
        <v>1329.9166666666665</v>
      </c>
      <c r="BI37" s="173">
        <v>1360.0833333333335</v>
      </c>
      <c r="BJ37" s="35">
        <v>2.268312550911733</v>
      </c>
      <c r="BK37" s="35"/>
      <c r="BL37" s="173">
        <v>94139.599999999991</v>
      </c>
      <c r="BM37" s="173">
        <v>101457.47600000001</v>
      </c>
      <c r="BN37" s="35">
        <v>7.7734300974297899</v>
      </c>
      <c r="BO37" s="180"/>
      <c r="BP37" s="181"/>
    </row>
    <row r="38" spans="1:68" x14ac:dyDescent="0.25">
      <c r="A38" s="32" t="s">
        <v>55</v>
      </c>
      <c r="B38" s="195">
        <v>1172.3333333333333</v>
      </c>
      <c r="C38" s="33">
        <v>1153.6666666666667</v>
      </c>
      <c r="D38" s="33">
        <v>1150.6666666666667</v>
      </c>
      <c r="E38" s="33">
        <v>1099</v>
      </c>
      <c r="F38" s="33">
        <v>1085.3333333333333</v>
      </c>
      <c r="G38" s="186">
        <v>-1.2435547467394725</v>
      </c>
      <c r="H38" s="186">
        <v>-7.4210975263008239</v>
      </c>
      <c r="I38" s="35"/>
      <c r="J38" s="33">
        <v>1095.6666666666667</v>
      </c>
      <c r="K38" s="33">
        <v>724</v>
      </c>
      <c r="L38" s="33">
        <v>927</v>
      </c>
      <c r="M38" s="33">
        <v>937.66666666666663</v>
      </c>
      <c r="N38" s="33">
        <v>984.66666666666663</v>
      </c>
      <c r="O38" s="186">
        <v>5.0124422324919982</v>
      </c>
      <c r="P38" s="186">
        <v>-10.130818375418327</v>
      </c>
      <c r="Q38" s="35"/>
      <c r="R38" s="33">
        <v>22453.111000000001</v>
      </c>
      <c r="S38" s="33">
        <v>7076.4260000000004</v>
      </c>
      <c r="T38" s="33">
        <v>13222.005999999999</v>
      </c>
      <c r="U38" s="33">
        <v>17688.082999999999</v>
      </c>
      <c r="V38" s="33">
        <v>17474.626</v>
      </c>
      <c r="W38" s="34">
        <v>-1.2067842512950566</v>
      </c>
      <c r="X38" s="186">
        <v>-22.172807144631324</v>
      </c>
      <c r="Y38" s="27"/>
      <c r="Z38" s="36" t="s">
        <v>55</v>
      </c>
      <c r="AA38" s="14"/>
      <c r="AB38" s="33">
        <v>1088</v>
      </c>
      <c r="AC38" s="33">
        <v>1085.3333333333333</v>
      </c>
      <c r="AD38" s="34">
        <v>-0.24509803921569651</v>
      </c>
      <c r="AE38" s="35"/>
      <c r="AF38" s="33">
        <v>961</v>
      </c>
      <c r="AG38" s="33">
        <v>984.66666666666663</v>
      </c>
      <c r="AH38" s="34">
        <v>2.4627124523066257</v>
      </c>
      <c r="AI38" s="35"/>
      <c r="AJ38" s="33">
        <v>17535.046999999999</v>
      </c>
      <c r="AK38" s="33">
        <v>17474.626</v>
      </c>
      <c r="AL38" s="34">
        <v>-0.344572786146502</v>
      </c>
      <c r="AM38" s="27"/>
      <c r="AN38" s="36" t="s">
        <v>55</v>
      </c>
      <c r="AO38" s="14"/>
      <c r="AP38" s="33">
        <v>1099.1666666666667</v>
      </c>
      <c r="AQ38" s="33">
        <v>1086.6666666666667</v>
      </c>
      <c r="AR38" s="34">
        <v>-1.1372251705837777</v>
      </c>
      <c r="AS38" s="35"/>
      <c r="AT38" s="33">
        <v>931.66666666666663</v>
      </c>
      <c r="AU38" s="33">
        <v>972.83333333333337</v>
      </c>
      <c r="AV38" s="34">
        <v>4.4186046511627941</v>
      </c>
      <c r="AW38" s="35"/>
      <c r="AX38" s="174">
        <v>34636.271999999997</v>
      </c>
      <c r="AY38" s="174">
        <v>35009.673000000003</v>
      </c>
      <c r="AZ38" s="34">
        <v>1.0780634821207169</v>
      </c>
      <c r="BA38" s="27"/>
      <c r="BB38" s="36" t="s">
        <v>55</v>
      </c>
      <c r="BC38" s="14"/>
      <c r="BD38" s="174">
        <v>1106.75</v>
      </c>
      <c r="BE38" s="174">
        <v>1091.8333333333333</v>
      </c>
      <c r="BF38" s="34">
        <v>-1.347790076048494</v>
      </c>
      <c r="BG38" s="35"/>
      <c r="BH38" s="174">
        <v>925.33333333333337</v>
      </c>
      <c r="BI38" s="174">
        <v>955</v>
      </c>
      <c r="BJ38" s="34">
        <v>3.2060518731988452</v>
      </c>
      <c r="BK38" s="35"/>
      <c r="BL38" s="174">
        <v>68424.654999999999</v>
      </c>
      <c r="BM38" s="174">
        <v>73341.922000000006</v>
      </c>
      <c r="BN38" s="34">
        <v>7.1863964823790649</v>
      </c>
      <c r="BO38" s="180"/>
      <c r="BP38" s="181"/>
    </row>
    <row r="39" spans="1:68" x14ac:dyDescent="0.25">
      <c r="A39" s="37" t="s">
        <v>56</v>
      </c>
      <c r="B39" s="196">
        <v>760.33333333333337</v>
      </c>
      <c r="C39" s="38">
        <v>742</v>
      </c>
      <c r="D39" s="38">
        <v>720.66666666666663</v>
      </c>
      <c r="E39" s="38">
        <v>632.33333333333337</v>
      </c>
      <c r="F39" s="38">
        <v>585.66666666666663</v>
      </c>
      <c r="G39" s="187">
        <v>-7.3800738007380184</v>
      </c>
      <c r="H39" s="187">
        <v>-22.972380534853144</v>
      </c>
      <c r="I39" s="35"/>
      <c r="J39" s="38">
        <v>709.33333333333337</v>
      </c>
      <c r="K39" s="38">
        <v>450</v>
      </c>
      <c r="L39" s="38">
        <v>620.66666666666663</v>
      </c>
      <c r="M39" s="38">
        <v>563</v>
      </c>
      <c r="N39" s="38">
        <v>519</v>
      </c>
      <c r="O39" s="187">
        <v>-7.8152753108348127</v>
      </c>
      <c r="P39" s="187">
        <v>-26.832706766917301</v>
      </c>
      <c r="Q39" s="35"/>
      <c r="R39" s="38">
        <v>11692.289000000001</v>
      </c>
      <c r="S39" s="38">
        <v>4373.1189999999997</v>
      </c>
      <c r="T39" s="38">
        <v>7369.1670000000004</v>
      </c>
      <c r="U39" s="38">
        <v>8407.48</v>
      </c>
      <c r="V39" s="38">
        <v>7838.7079999999996</v>
      </c>
      <c r="W39" s="35">
        <v>-6.7650711033508282</v>
      </c>
      <c r="X39" s="187">
        <v>-32.958311242563376</v>
      </c>
      <c r="Y39" s="27"/>
      <c r="Z39" s="14" t="s">
        <v>56</v>
      </c>
      <c r="AA39" s="14"/>
      <c r="AB39" s="38">
        <v>600.33333333333337</v>
      </c>
      <c r="AC39" s="38">
        <v>585.66666666666663</v>
      </c>
      <c r="AD39" s="35">
        <v>-2.4430871737923465</v>
      </c>
      <c r="AE39" s="35"/>
      <c r="AF39" s="38">
        <v>535.33333333333337</v>
      </c>
      <c r="AG39" s="38">
        <v>519</v>
      </c>
      <c r="AH39" s="35">
        <v>-3.0510585305105975</v>
      </c>
      <c r="AI39" s="35"/>
      <c r="AJ39" s="38">
        <v>7734.0879999999997</v>
      </c>
      <c r="AK39" s="38">
        <v>7838.7079999999996</v>
      </c>
      <c r="AL39" s="35">
        <v>1.3527128214729345</v>
      </c>
      <c r="AM39" s="27"/>
      <c r="AN39" s="14" t="s">
        <v>56</v>
      </c>
      <c r="AO39" s="14"/>
      <c r="AP39" s="38">
        <v>634.16666666666663</v>
      </c>
      <c r="AQ39" s="38">
        <v>593</v>
      </c>
      <c r="AR39" s="35">
        <v>-6.4914586070959235</v>
      </c>
      <c r="AS39" s="35"/>
      <c r="AT39" s="38">
        <v>564.16666666666663</v>
      </c>
      <c r="AU39" s="38">
        <v>527.16666666666663</v>
      </c>
      <c r="AV39" s="35">
        <v>-6.558345642540619</v>
      </c>
      <c r="AW39" s="35"/>
      <c r="AX39" s="173">
        <v>16486.871999999999</v>
      </c>
      <c r="AY39" s="173">
        <v>15572.796</v>
      </c>
      <c r="AZ39" s="35">
        <v>-5.5442657649067639</v>
      </c>
      <c r="BA39" s="27"/>
      <c r="BB39" s="14" t="s">
        <v>56</v>
      </c>
      <c r="BC39" s="14"/>
      <c r="BD39" s="173">
        <v>670.08333333333337</v>
      </c>
      <c r="BE39" s="173">
        <v>611.08333333333337</v>
      </c>
      <c r="BF39" s="35">
        <v>-8.804875015545333</v>
      </c>
      <c r="BG39" s="35"/>
      <c r="BH39" s="173">
        <v>595</v>
      </c>
      <c r="BI39" s="173">
        <v>539</v>
      </c>
      <c r="BJ39" s="35">
        <v>-9.4117647058823533</v>
      </c>
      <c r="BK39" s="35"/>
      <c r="BL39" s="173">
        <v>35081.036999999997</v>
      </c>
      <c r="BM39" s="173">
        <v>33188.517999999996</v>
      </c>
      <c r="BN39" s="35">
        <v>-5.3947065475858142</v>
      </c>
      <c r="BO39" s="180"/>
      <c r="BP39" s="181"/>
    </row>
    <row r="40" spans="1:68" ht="15" x14ac:dyDescent="0.25">
      <c r="A40" s="119" t="s">
        <v>64</v>
      </c>
      <c r="B40" s="194">
        <v>623.66666666666663</v>
      </c>
      <c r="C40" s="103">
        <v>629.33333333333337</v>
      </c>
      <c r="D40" s="103">
        <v>616</v>
      </c>
      <c r="E40" s="103">
        <v>639</v>
      </c>
      <c r="F40" s="103">
        <v>630</v>
      </c>
      <c r="G40" s="185">
        <v>-1.4084507042253502</v>
      </c>
      <c r="H40" s="185">
        <v>1.0154997327632254</v>
      </c>
      <c r="I40" s="30"/>
      <c r="J40" s="103">
        <v>493.66666666666669</v>
      </c>
      <c r="K40" s="103">
        <v>227.66666666666666</v>
      </c>
      <c r="L40" s="103">
        <v>410.33333333333331</v>
      </c>
      <c r="M40" s="103">
        <v>405.66666666666669</v>
      </c>
      <c r="N40" s="103">
        <v>397</v>
      </c>
      <c r="O40" s="185">
        <v>-2.1364009860312283</v>
      </c>
      <c r="P40" s="185">
        <v>-19.58136394328157</v>
      </c>
      <c r="Q40" s="30"/>
      <c r="R40" s="103">
        <v>8528.5740000000005</v>
      </c>
      <c r="S40" s="103">
        <v>2301.0590000000002</v>
      </c>
      <c r="T40" s="103">
        <v>5770.8270000000002</v>
      </c>
      <c r="U40" s="103">
        <v>7004.5749999999998</v>
      </c>
      <c r="V40" s="103">
        <v>6661.3469999999998</v>
      </c>
      <c r="W40" s="104">
        <v>-4.9000546071674584</v>
      </c>
      <c r="X40" s="185">
        <v>-21.893777318459108</v>
      </c>
      <c r="Y40" s="27"/>
      <c r="Z40" s="119" t="s">
        <v>64</v>
      </c>
      <c r="AA40" s="120"/>
      <c r="AB40" s="103">
        <v>633.66666666666663</v>
      </c>
      <c r="AC40" s="103">
        <v>630</v>
      </c>
      <c r="AD40" s="104">
        <v>-0.57864281956864216</v>
      </c>
      <c r="AE40" s="30"/>
      <c r="AF40" s="103">
        <v>389</v>
      </c>
      <c r="AG40" s="103">
        <v>397</v>
      </c>
      <c r="AH40" s="104">
        <v>2.0565552699228773</v>
      </c>
      <c r="AI40" s="30"/>
      <c r="AJ40" s="103">
        <v>6526.4210000000003</v>
      </c>
      <c r="AK40" s="103">
        <v>6661.3469999999998</v>
      </c>
      <c r="AL40" s="104">
        <v>2.0673811879435844</v>
      </c>
      <c r="AM40" s="27"/>
      <c r="AN40" s="119" t="s">
        <v>64</v>
      </c>
      <c r="AO40" s="120"/>
      <c r="AP40" s="103">
        <v>638.5</v>
      </c>
      <c r="AQ40" s="103">
        <v>631.83333333333337</v>
      </c>
      <c r="AR40" s="104">
        <v>-1.0441138084051116</v>
      </c>
      <c r="AS40" s="30"/>
      <c r="AT40" s="103">
        <v>408.66666666666669</v>
      </c>
      <c r="AU40" s="103">
        <v>393</v>
      </c>
      <c r="AV40" s="104">
        <v>-3.8336052202283866</v>
      </c>
      <c r="AW40" s="30"/>
      <c r="AX40" s="172">
        <v>13921.558999999999</v>
      </c>
      <c r="AY40" s="172">
        <v>13187.768</v>
      </c>
      <c r="AZ40" s="104">
        <v>-5.2708967436764791</v>
      </c>
      <c r="BA40" s="27"/>
      <c r="BB40" s="119" t="s">
        <v>64</v>
      </c>
      <c r="BC40" s="120"/>
      <c r="BD40" s="172">
        <v>633.66666666666663</v>
      </c>
      <c r="BE40" s="172">
        <v>634.66666666666663</v>
      </c>
      <c r="BF40" s="104">
        <v>0.15781167806416807</v>
      </c>
      <c r="BG40" s="30"/>
      <c r="BH40" s="172">
        <v>412.91666666666669</v>
      </c>
      <c r="BI40" s="172">
        <v>392.08333333333331</v>
      </c>
      <c r="BJ40" s="104">
        <v>-5.0454086781029357</v>
      </c>
      <c r="BK40" s="30"/>
      <c r="BL40" s="172">
        <v>28302.627</v>
      </c>
      <c r="BM40" s="172">
        <v>27728.587</v>
      </c>
      <c r="BN40" s="104">
        <v>-2.0282216205584014</v>
      </c>
      <c r="BO40" s="180"/>
      <c r="BP40" s="181"/>
    </row>
    <row r="41" spans="1:68" x14ac:dyDescent="0.25">
      <c r="A41" s="37" t="s">
        <v>55</v>
      </c>
      <c r="B41" s="197">
        <v>623.66666666666663</v>
      </c>
      <c r="C41" s="200">
        <v>629.33333333333337</v>
      </c>
      <c r="D41" s="200">
        <v>616</v>
      </c>
      <c r="E41" s="200">
        <v>639</v>
      </c>
      <c r="F41" s="200">
        <v>630</v>
      </c>
      <c r="G41" s="187">
        <v>-1.4084507042253502</v>
      </c>
      <c r="H41" s="187">
        <v>1.0154997327632254</v>
      </c>
      <c r="I41" s="35"/>
      <c r="J41" s="200">
        <v>493.66666666666669</v>
      </c>
      <c r="K41" s="200">
        <v>227.66666666666666</v>
      </c>
      <c r="L41" s="200">
        <v>410.33333333333331</v>
      </c>
      <c r="M41" s="200">
        <v>405.66666666666669</v>
      </c>
      <c r="N41" s="200">
        <v>397</v>
      </c>
      <c r="O41" s="187">
        <v>-2.1364009860312283</v>
      </c>
      <c r="P41" s="187">
        <v>-19.58136394328157</v>
      </c>
      <c r="Q41" s="35"/>
      <c r="R41" s="197">
        <v>8528.5740000000005</v>
      </c>
      <c r="S41" s="197">
        <v>2301.0590000000002</v>
      </c>
      <c r="T41" s="197">
        <v>5770.8270000000002</v>
      </c>
      <c r="U41" s="197">
        <v>7004.5749999999998</v>
      </c>
      <c r="V41" s="197">
        <v>6661.3469999999998</v>
      </c>
      <c r="W41" s="35">
        <v>-4.9000546071674584</v>
      </c>
      <c r="X41" s="187">
        <v>-21.893777318459108</v>
      </c>
      <c r="Y41" s="27"/>
      <c r="Z41" s="14" t="s">
        <v>55</v>
      </c>
      <c r="AA41" s="14"/>
      <c r="AB41" s="38">
        <v>633.66666666666663</v>
      </c>
      <c r="AC41" s="38">
        <v>630</v>
      </c>
      <c r="AD41" s="35">
        <v>-0.57864281956864216</v>
      </c>
      <c r="AE41" s="35"/>
      <c r="AF41" s="38">
        <v>389</v>
      </c>
      <c r="AG41" s="38">
        <v>397</v>
      </c>
      <c r="AH41" s="35">
        <v>2.0565552699228773</v>
      </c>
      <c r="AI41" s="35"/>
      <c r="AJ41" s="38">
        <v>6526.4210000000003</v>
      </c>
      <c r="AK41" s="38">
        <v>6661.3469999999998</v>
      </c>
      <c r="AL41" s="35">
        <v>2.0673811879435844</v>
      </c>
      <c r="AM41" s="27"/>
      <c r="AN41" s="14" t="s">
        <v>55</v>
      </c>
      <c r="AO41" s="14"/>
      <c r="AP41" s="38">
        <v>638.5</v>
      </c>
      <c r="AQ41" s="38">
        <v>631.83333333333337</v>
      </c>
      <c r="AR41" s="35">
        <v>-1.0441138084051116</v>
      </c>
      <c r="AS41" s="35"/>
      <c r="AT41" s="38">
        <v>408.66666666666669</v>
      </c>
      <c r="AU41" s="38">
        <v>393</v>
      </c>
      <c r="AV41" s="35">
        <v>-3.8336052202283866</v>
      </c>
      <c r="AW41" s="35"/>
      <c r="AX41" s="173">
        <v>13921.558999999999</v>
      </c>
      <c r="AY41" s="173">
        <v>13187.768</v>
      </c>
      <c r="AZ41" s="35">
        <v>-5.2708967436764791</v>
      </c>
      <c r="BA41" s="27"/>
      <c r="BB41" s="14" t="s">
        <v>55</v>
      </c>
      <c r="BC41" s="14"/>
      <c r="BD41" s="173">
        <v>633.66666666666663</v>
      </c>
      <c r="BE41" s="173">
        <v>634.66666666666663</v>
      </c>
      <c r="BF41" s="35">
        <v>0.15781167806416807</v>
      </c>
      <c r="BG41" s="35"/>
      <c r="BH41" s="173">
        <v>412.91666666666669</v>
      </c>
      <c r="BI41" s="173">
        <v>392.08333333333331</v>
      </c>
      <c r="BJ41" s="35">
        <v>-5.0454086781029357</v>
      </c>
      <c r="BK41" s="35"/>
      <c r="BL41" s="173">
        <v>28302.627</v>
      </c>
      <c r="BM41" s="173">
        <v>27728.587</v>
      </c>
      <c r="BN41" s="35">
        <v>-2.0282216205584014</v>
      </c>
      <c r="BO41" s="180"/>
      <c r="BP41" s="181"/>
    </row>
    <row r="42" spans="1:68" x14ac:dyDescent="0.25">
      <c r="A42" s="102" t="s">
        <v>21</v>
      </c>
      <c r="B42" s="194">
        <v>341.66666666666669</v>
      </c>
      <c r="C42" s="103">
        <v>344</v>
      </c>
      <c r="D42" s="103">
        <v>343</v>
      </c>
      <c r="E42" s="103">
        <v>344</v>
      </c>
      <c r="F42" s="103">
        <v>345.66666666666669</v>
      </c>
      <c r="G42" s="185">
        <v>0.48449612403100861</v>
      </c>
      <c r="H42" s="185">
        <v>1.1707317073170742</v>
      </c>
      <c r="I42" s="30"/>
      <c r="J42" s="103">
        <v>284.33333333333331</v>
      </c>
      <c r="K42" s="103">
        <v>170</v>
      </c>
      <c r="L42" s="103">
        <v>244.66666666666666</v>
      </c>
      <c r="M42" s="103">
        <v>245.66666666666666</v>
      </c>
      <c r="N42" s="103">
        <v>250.33333333333334</v>
      </c>
      <c r="O42" s="185">
        <v>1.8995929443690773</v>
      </c>
      <c r="P42" s="185">
        <v>-11.95779601406799</v>
      </c>
      <c r="Q42" s="30"/>
      <c r="R42" s="103">
        <v>5322.66</v>
      </c>
      <c r="S42" s="103">
        <v>1276.2239999999999</v>
      </c>
      <c r="T42" s="103">
        <v>3185.5059999999999</v>
      </c>
      <c r="U42" s="103">
        <v>4079.0140000000001</v>
      </c>
      <c r="V42" s="103">
        <v>3848.7869999999998</v>
      </c>
      <c r="W42" s="104">
        <v>-5.6441826382552351</v>
      </c>
      <c r="X42" s="185">
        <v>-27.690534432032109</v>
      </c>
      <c r="Y42" s="27"/>
      <c r="Z42" s="119" t="s">
        <v>21</v>
      </c>
      <c r="AA42" s="120"/>
      <c r="AB42" s="103">
        <v>346</v>
      </c>
      <c r="AC42" s="103">
        <v>345.66666666666669</v>
      </c>
      <c r="AD42" s="104">
        <v>-9.6339113680143917E-2</v>
      </c>
      <c r="AE42" s="30"/>
      <c r="AF42" s="103">
        <v>242.66666666666666</v>
      </c>
      <c r="AG42" s="103">
        <v>250.33333333333334</v>
      </c>
      <c r="AH42" s="104">
        <v>3.1593406593406703</v>
      </c>
      <c r="AI42" s="30"/>
      <c r="AJ42" s="103">
        <v>3826.2280000000001</v>
      </c>
      <c r="AK42" s="103">
        <v>3848.7869999999998</v>
      </c>
      <c r="AL42" s="104">
        <v>0.58958849289691972</v>
      </c>
      <c r="AM42" s="27"/>
      <c r="AN42" s="119" t="s">
        <v>21</v>
      </c>
      <c r="AO42" s="120"/>
      <c r="AP42" s="103">
        <v>344</v>
      </c>
      <c r="AQ42" s="103">
        <v>345.83333333333331</v>
      </c>
      <c r="AR42" s="104">
        <v>0.53294573643409837</v>
      </c>
      <c r="AS42" s="30"/>
      <c r="AT42" s="103">
        <v>247.33333333333334</v>
      </c>
      <c r="AU42" s="103">
        <v>246.5</v>
      </c>
      <c r="AV42" s="104">
        <v>-0.3369272237196852</v>
      </c>
      <c r="AW42" s="30"/>
      <c r="AX42" s="172">
        <v>8034.0209999999997</v>
      </c>
      <c r="AY42" s="172">
        <v>7675.0150000000003</v>
      </c>
      <c r="AZ42" s="104">
        <v>-4.4685718396802692</v>
      </c>
      <c r="BA42" s="27"/>
      <c r="BB42" s="119" t="s">
        <v>21</v>
      </c>
      <c r="BC42" s="120"/>
      <c r="BD42" s="172">
        <v>344.25</v>
      </c>
      <c r="BE42" s="172">
        <v>345.41666666666669</v>
      </c>
      <c r="BF42" s="104">
        <v>0.33890099249576089</v>
      </c>
      <c r="BG42" s="30"/>
      <c r="BH42" s="172">
        <v>248</v>
      </c>
      <c r="BI42" s="172">
        <v>244.75</v>
      </c>
      <c r="BJ42" s="104">
        <v>-1.310483870967738</v>
      </c>
      <c r="BK42" s="30"/>
      <c r="BL42" s="172">
        <v>15894.6</v>
      </c>
      <c r="BM42" s="172">
        <v>15767.066000000001</v>
      </c>
      <c r="BN42" s="104">
        <v>-0.80237313301372293</v>
      </c>
      <c r="BO42" s="180"/>
      <c r="BP42" s="181"/>
    </row>
    <row r="43" spans="1:68" x14ac:dyDescent="0.25">
      <c r="A43" s="37" t="s">
        <v>101</v>
      </c>
      <c r="B43" s="196">
        <v>109.66666666666667</v>
      </c>
      <c r="C43" s="38">
        <v>113</v>
      </c>
      <c r="D43" s="38">
        <v>116</v>
      </c>
      <c r="E43" s="38">
        <v>117</v>
      </c>
      <c r="F43" s="38">
        <v>117</v>
      </c>
      <c r="G43" s="187">
        <v>0</v>
      </c>
      <c r="H43" s="187">
        <v>6.6869300911854168</v>
      </c>
      <c r="I43" s="35"/>
      <c r="J43" s="38">
        <v>106.66666666666667</v>
      </c>
      <c r="K43" s="38">
        <v>78.666666666666671</v>
      </c>
      <c r="L43" s="38">
        <v>96.666666666666671</v>
      </c>
      <c r="M43" s="38">
        <v>105</v>
      </c>
      <c r="N43" s="38">
        <v>105.33333333333333</v>
      </c>
      <c r="O43" s="187">
        <v>0.31746031746031633</v>
      </c>
      <c r="P43" s="187">
        <v>-1.2500000000000067</v>
      </c>
      <c r="Q43" s="35"/>
      <c r="R43" s="38">
        <v>2174.5279999999998</v>
      </c>
      <c r="S43" s="38">
        <v>535.40899999999999</v>
      </c>
      <c r="T43" s="38">
        <v>1306.835</v>
      </c>
      <c r="U43" s="38">
        <v>1872.0530000000001</v>
      </c>
      <c r="V43" s="38">
        <v>1782.971</v>
      </c>
      <c r="W43" s="35">
        <v>-4.7585191231231168</v>
      </c>
      <c r="X43" s="187">
        <v>-18.006528313270731</v>
      </c>
      <c r="Y43" s="27"/>
      <c r="Z43" s="14" t="s">
        <v>54</v>
      </c>
      <c r="AA43" s="14"/>
      <c r="AB43" s="38">
        <v>117</v>
      </c>
      <c r="AC43" s="38">
        <v>117</v>
      </c>
      <c r="AD43" s="35">
        <v>0</v>
      </c>
      <c r="AE43" s="35"/>
      <c r="AF43" s="38">
        <v>105.66666666666667</v>
      </c>
      <c r="AG43" s="38">
        <v>105.33333333333333</v>
      </c>
      <c r="AH43" s="35">
        <v>-0.3154574132492205</v>
      </c>
      <c r="AI43" s="35"/>
      <c r="AJ43" s="38">
        <v>1818.808</v>
      </c>
      <c r="AK43" s="38">
        <v>1782.971</v>
      </c>
      <c r="AL43" s="35">
        <v>-1.9703564092526493</v>
      </c>
      <c r="AM43" s="27"/>
      <c r="AN43" s="14" t="s">
        <v>54</v>
      </c>
      <c r="AO43" s="14"/>
      <c r="AP43" s="38">
        <v>117</v>
      </c>
      <c r="AQ43" s="38">
        <v>117</v>
      </c>
      <c r="AR43" s="35">
        <v>0</v>
      </c>
      <c r="AS43" s="35"/>
      <c r="AT43" s="38">
        <v>105.83333333333333</v>
      </c>
      <c r="AU43" s="38">
        <v>105.5</v>
      </c>
      <c r="AV43" s="35">
        <v>-0.31496062992125706</v>
      </c>
      <c r="AW43" s="35"/>
      <c r="AX43" s="173">
        <v>3717.5129999999999</v>
      </c>
      <c r="AY43" s="173">
        <v>3601.779</v>
      </c>
      <c r="AZ43" s="35">
        <v>-3.1132103640256203</v>
      </c>
      <c r="BA43" s="27"/>
      <c r="BB43" s="14" t="s">
        <v>54</v>
      </c>
      <c r="BC43" s="14"/>
      <c r="BD43" s="173">
        <v>116.91666666666667</v>
      </c>
      <c r="BE43" s="173">
        <v>116.83333333333333</v>
      </c>
      <c r="BF43" s="35">
        <v>-7.1275837491102667E-2</v>
      </c>
      <c r="BG43" s="35"/>
      <c r="BH43" s="173">
        <v>105.66666666666667</v>
      </c>
      <c r="BI43" s="173">
        <v>105.83333333333333</v>
      </c>
      <c r="BJ43" s="35">
        <v>0.1577287066246047</v>
      </c>
      <c r="BK43" s="35"/>
      <c r="BL43" s="173">
        <v>7315.2780000000002</v>
      </c>
      <c r="BM43" s="173">
        <v>7547.0730000000003</v>
      </c>
      <c r="BN43" s="35">
        <v>3.1686423947251185</v>
      </c>
      <c r="BO43" s="180"/>
      <c r="BP43" s="181"/>
    </row>
    <row r="44" spans="1:68" x14ac:dyDescent="0.25">
      <c r="A44" s="32" t="s">
        <v>55</v>
      </c>
      <c r="B44" s="195">
        <v>232</v>
      </c>
      <c r="C44" s="33">
        <v>231</v>
      </c>
      <c r="D44" s="33">
        <v>227</v>
      </c>
      <c r="E44" s="33">
        <v>227</v>
      </c>
      <c r="F44" s="33">
        <v>228.66666666666666</v>
      </c>
      <c r="G44" s="186">
        <v>0.73421439060206151</v>
      </c>
      <c r="H44" s="186">
        <v>-1.4367816091954033</v>
      </c>
      <c r="I44" s="35"/>
      <c r="J44" s="33">
        <v>177.66666666666666</v>
      </c>
      <c r="K44" s="33">
        <v>91.333333333333329</v>
      </c>
      <c r="L44" s="33">
        <v>148</v>
      </c>
      <c r="M44" s="33">
        <v>140.66666666666666</v>
      </c>
      <c r="N44" s="33">
        <v>145</v>
      </c>
      <c r="O44" s="186">
        <v>3.0805687203791621</v>
      </c>
      <c r="P44" s="186">
        <v>-18.386491557223263</v>
      </c>
      <c r="Q44" s="35"/>
      <c r="R44" s="33">
        <v>3148.1320000000001</v>
      </c>
      <c r="S44" s="33">
        <v>740.81500000000005</v>
      </c>
      <c r="T44" s="33">
        <v>1878.671</v>
      </c>
      <c r="U44" s="33">
        <v>2206.9609999999998</v>
      </c>
      <c r="V44" s="33">
        <v>2065.8159999999998</v>
      </c>
      <c r="W44" s="34">
        <v>-6.395446045489706</v>
      </c>
      <c r="X44" s="186">
        <v>-34.37962575902155</v>
      </c>
      <c r="Y44" s="27"/>
      <c r="Z44" s="36" t="s">
        <v>55</v>
      </c>
      <c r="AA44" s="14"/>
      <c r="AB44" s="33">
        <v>229</v>
      </c>
      <c r="AC44" s="33">
        <v>228.66666666666666</v>
      </c>
      <c r="AD44" s="34">
        <v>-0.14556040756914523</v>
      </c>
      <c r="AE44" s="35"/>
      <c r="AF44" s="33">
        <v>137</v>
      </c>
      <c r="AG44" s="33">
        <v>145</v>
      </c>
      <c r="AH44" s="34">
        <v>5.8394160583941535</v>
      </c>
      <c r="AI44" s="35"/>
      <c r="AJ44" s="33">
        <v>2007.42</v>
      </c>
      <c r="AK44" s="33">
        <v>2065.8159999999998</v>
      </c>
      <c r="AL44" s="34">
        <v>2.909007581871248</v>
      </c>
      <c r="AM44" s="27"/>
      <c r="AN44" s="36" t="s">
        <v>55</v>
      </c>
      <c r="AO44" s="14"/>
      <c r="AP44" s="33">
        <v>227</v>
      </c>
      <c r="AQ44" s="33">
        <v>228.83333333333334</v>
      </c>
      <c r="AR44" s="34">
        <v>0.80763582966225655</v>
      </c>
      <c r="AS44" s="35"/>
      <c r="AT44" s="33">
        <v>141.5</v>
      </c>
      <c r="AU44" s="33">
        <v>141</v>
      </c>
      <c r="AV44" s="34">
        <v>-0.35335689045936647</v>
      </c>
      <c r="AW44" s="35"/>
      <c r="AX44" s="174">
        <v>4316.5079999999998</v>
      </c>
      <c r="AY44" s="174">
        <v>4073.2359999999999</v>
      </c>
      <c r="AZ44" s="34">
        <v>-5.6358519432837877</v>
      </c>
      <c r="BA44" s="27"/>
      <c r="BB44" s="36" t="s">
        <v>55</v>
      </c>
      <c r="BC44" s="14"/>
      <c r="BD44" s="174">
        <v>227.33333333333334</v>
      </c>
      <c r="BE44" s="174">
        <v>228.58333333333334</v>
      </c>
      <c r="BF44" s="34">
        <v>0.54985337243402821</v>
      </c>
      <c r="BG44" s="35"/>
      <c r="BH44" s="174">
        <v>142.33333333333334</v>
      </c>
      <c r="BI44" s="174">
        <v>138.91666666666666</v>
      </c>
      <c r="BJ44" s="34">
        <v>-2.4004683840749497</v>
      </c>
      <c r="BK44" s="35"/>
      <c r="BL44" s="174">
        <v>8579.3220000000001</v>
      </c>
      <c r="BM44" s="174">
        <v>8219.9930000000004</v>
      </c>
      <c r="BN44" s="34">
        <v>-4.1883146477075917</v>
      </c>
      <c r="BO44" s="180"/>
      <c r="BP44" s="181"/>
    </row>
    <row r="45" spans="1:68" x14ac:dyDescent="0.25">
      <c r="A45" s="105" t="s">
        <v>22</v>
      </c>
      <c r="B45" s="193">
        <v>844.66666666666663</v>
      </c>
      <c r="C45" s="29">
        <v>707</v>
      </c>
      <c r="D45" s="29">
        <v>683</v>
      </c>
      <c r="E45" s="29">
        <v>541.33333333333337</v>
      </c>
      <c r="F45" s="29">
        <v>525</v>
      </c>
      <c r="G45" s="26">
        <v>-3.0172413793103536</v>
      </c>
      <c r="H45" s="26">
        <v>-37.84530386740331</v>
      </c>
      <c r="I45" s="30"/>
      <c r="J45" s="29">
        <v>705.33333333333337</v>
      </c>
      <c r="K45" s="29">
        <v>300</v>
      </c>
      <c r="L45" s="29">
        <v>431</v>
      </c>
      <c r="M45" s="29">
        <v>343</v>
      </c>
      <c r="N45" s="29">
        <v>347.33333333333331</v>
      </c>
      <c r="O45" s="26">
        <v>1.263362487852282</v>
      </c>
      <c r="P45" s="26">
        <v>-50.756143667296797</v>
      </c>
      <c r="Q45" s="30"/>
      <c r="R45" s="29">
        <v>16679.099999999999</v>
      </c>
      <c r="S45" s="29">
        <v>4409.8540000000003</v>
      </c>
      <c r="T45" s="29">
        <v>6914.7629999999999</v>
      </c>
      <c r="U45" s="29">
        <v>6984.5119999999997</v>
      </c>
      <c r="V45" s="29">
        <v>7294.6639999999998</v>
      </c>
      <c r="W45" s="30">
        <v>4.4405679308733292</v>
      </c>
      <c r="X45" s="26">
        <v>-56.264642576637826</v>
      </c>
      <c r="Y45" s="27"/>
      <c r="Z45" s="120" t="s">
        <v>22</v>
      </c>
      <c r="AA45" s="120"/>
      <c r="AB45" s="29">
        <v>529</v>
      </c>
      <c r="AC45" s="29">
        <v>525</v>
      </c>
      <c r="AD45" s="30">
        <v>-0.75614366729678251</v>
      </c>
      <c r="AE45" s="30"/>
      <c r="AF45" s="29">
        <v>349</v>
      </c>
      <c r="AG45" s="29">
        <v>347.33333333333331</v>
      </c>
      <c r="AH45" s="30">
        <v>-0.47755491881567025</v>
      </c>
      <c r="AI45" s="30"/>
      <c r="AJ45" s="29">
        <v>7426.0280000000002</v>
      </c>
      <c r="AK45" s="29">
        <v>7294.6639999999998</v>
      </c>
      <c r="AL45" s="30">
        <v>-1.7689672056178662</v>
      </c>
      <c r="AM45" s="27"/>
      <c r="AN45" s="120" t="s">
        <v>22</v>
      </c>
      <c r="AO45" s="120"/>
      <c r="AP45" s="29">
        <v>554.16666666666663</v>
      </c>
      <c r="AQ45" s="29">
        <v>527</v>
      </c>
      <c r="AR45" s="30">
        <v>-4.9022556390977412</v>
      </c>
      <c r="AS45" s="30"/>
      <c r="AT45" s="29">
        <v>343.83333333333331</v>
      </c>
      <c r="AU45" s="29">
        <v>348.16666666666669</v>
      </c>
      <c r="AV45" s="30">
        <v>1.2603005332040729</v>
      </c>
      <c r="AW45" s="30"/>
      <c r="AX45" s="175">
        <v>14154.575999999999</v>
      </c>
      <c r="AY45" s="175">
        <v>14720.691999999999</v>
      </c>
      <c r="AZ45" s="30">
        <v>3.9995263722488072</v>
      </c>
      <c r="BA45" s="27"/>
      <c r="BB45" s="120" t="s">
        <v>22</v>
      </c>
      <c r="BC45" s="120"/>
      <c r="BD45" s="175">
        <v>575.16666666666663</v>
      </c>
      <c r="BE45" s="175">
        <v>526.91666666666663</v>
      </c>
      <c r="BF45" s="30">
        <v>-8.3888727904955047</v>
      </c>
      <c r="BG45" s="30"/>
      <c r="BH45" s="175">
        <v>365.75</v>
      </c>
      <c r="BI45" s="175">
        <v>345.58333333333331</v>
      </c>
      <c r="BJ45" s="30">
        <v>-5.5137844611528823</v>
      </c>
      <c r="BK45" s="30"/>
      <c r="BL45" s="175">
        <v>27023.019</v>
      </c>
      <c r="BM45" s="175">
        <v>29141.577000000001</v>
      </c>
      <c r="BN45" s="30">
        <v>7.839827222857676</v>
      </c>
      <c r="BO45" s="180"/>
      <c r="BP45" s="181"/>
    </row>
    <row r="46" spans="1:68" x14ac:dyDescent="0.25">
      <c r="A46" s="32" t="s">
        <v>101</v>
      </c>
      <c r="B46" s="195">
        <v>156.33333333333334</v>
      </c>
      <c r="C46" s="33">
        <v>138</v>
      </c>
      <c r="D46" s="33">
        <v>148.66666666666666</v>
      </c>
      <c r="E46" s="33">
        <v>138.33333333333334</v>
      </c>
      <c r="F46" s="33">
        <v>130</v>
      </c>
      <c r="G46" s="186">
        <v>-6.024096385542177</v>
      </c>
      <c r="H46" s="186">
        <v>-16.844349680170577</v>
      </c>
      <c r="I46" s="35"/>
      <c r="J46" s="33">
        <v>140</v>
      </c>
      <c r="K46" s="33">
        <v>64.666666666666671</v>
      </c>
      <c r="L46" s="33">
        <v>103.66666666666667</v>
      </c>
      <c r="M46" s="33">
        <v>98</v>
      </c>
      <c r="N46" s="33">
        <v>98.333333333333329</v>
      </c>
      <c r="O46" s="186">
        <v>0.34013605442175798</v>
      </c>
      <c r="P46" s="186">
        <v>-29.761904761904766</v>
      </c>
      <c r="Q46" s="35"/>
      <c r="R46" s="33">
        <v>4648.9120000000003</v>
      </c>
      <c r="S46" s="33">
        <v>1199.277</v>
      </c>
      <c r="T46" s="33">
        <v>1620.319</v>
      </c>
      <c r="U46" s="33">
        <v>2054.3029999999999</v>
      </c>
      <c r="V46" s="33">
        <v>2221.027</v>
      </c>
      <c r="W46" s="34">
        <v>8.1158426970120878</v>
      </c>
      <c r="X46" s="186">
        <v>-52.22480012527663</v>
      </c>
      <c r="Y46" s="27"/>
      <c r="Z46" s="36" t="s">
        <v>54</v>
      </c>
      <c r="AA46" s="14"/>
      <c r="AB46" s="33">
        <v>134.66666666666666</v>
      </c>
      <c r="AC46" s="33">
        <v>130</v>
      </c>
      <c r="AD46" s="34">
        <v>-3.4653465346534573</v>
      </c>
      <c r="AE46" s="35"/>
      <c r="AF46" s="33">
        <v>103.66666666666667</v>
      </c>
      <c r="AG46" s="33">
        <v>98.333333333333329</v>
      </c>
      <c r="AH46" s="34">
        <v>-5.1446945337620615</v>
      </c>
      <c r="AI46" s="35"/>
      <c r="AJ46" s="33">
        <v>2372.0239999999999</v>
      </c>
      <c r="AK46" s="33">
        <v>2221.027</v>
      </c>
      <c r="AL46" s="34">
        <v>-6.3657450346202182</v>
      </c>
      <c r="AM46" s="27"/>
      <c r="AN46" s="36" t="s">
        <v>54</v>
      </c>
      <c r="AO46" s="14"/>
      <c r="AP46" s="33">
        <v>139.16666666666666</v>
      </c>
      <c r="AQ46" s="33">
        <v>132.33333333333334</v>
      </c>
      <c r="AR46" s="34">
        <v>-4.9101796407185478</v>
      </c>
      <c r="AS46" s="35"/>
      <c r="AT46" s="33">
        <v>97.666666666666671</v>
      </c>
      <c r="AU46" s="33">
        <v>101</v>
      </c>
      <c r="AV46" s="34">
        <v>3.4129692832764347</v>
      </c>
      <c r="AW46" s="35"/>
      <c r="AX46" s="174">
        <v>4160.1980000000003</v>
      </c>
      <c r="AY46" s="174">
        <v>4593.0510000000004</v>
      </c>
      <c r="AZ46" s="34">
        <v>10.404624972176801</v>
      </c>
      <c r="BA46" s="27"/>
      <c r="BB46" s="36" t="s">
        <v>54</v>
      </c>
      <c r="BC46" s="14"/>
      <c r="BD46" s="174">
        <v>140</v>
      </c>
      <c r="BE46" s="174">
        <v>132.91666666666666</v>
      </c>
      <c r="BF46" s="34">
        <v>-5.0595238095238138</v>
      </c>
      <c r="BG46" s="35"/>
      <c r="BH46" s="174">
        <v>104.25</v>
      </c>
      <c r="BI46" s="174">
        <v>100.08333333333333</v>
      </c>
      <c r="BJ46" s="34">
        <v>-3.9968025579536381</v>
      </c>
      <c r="BK46" s="35"/>
      <c r="BL46" s="174">
        <v>7443.1639999999998</v>
      </c>
      <c r="BM46" s="174">
        <v>8944.4470000000001</v>
      </c>
      <c r="BN46" s="34">
        <v>20.169957292355779</v>
      </c>
      <c r="BO46" s="180"/>
      <c r="BP46" s="181"/>
    </row>
    <row r="47" spans="1:68" x14ac:dyDescent="0.25">
      <c r="A47" s="37" t="s">
        <v>55</v>
      </c>
      <c r="B47" s="196">
        <v>655.33333333333337</v>
      </c>
      <c r="C47" s="38">
        <v>536</v>
      </c>
      <c r="D47" s="38">
        <v>501.33333333333331</v>
      </c>
      <c r="E47" s="38">
        <v>370</v>
      </c>
      <c r="F47" s="38">
        <v>363</v>
      </c>
      <c r="G47" s="187">
        <v>-1.8918918918918948</v>
      </c>
      <c r="H47" s="187">
        <v>-44.608341810783315</v>
      </c>
      <c r="I47" s="35"/>
      <c r="J47" s="38">
        <v>540</v>
      </c>
      <c r="K47" s="38">
        <v>224</v>
      </c>
      <c r="L47" s="38">
        <v>301.66666666666669</v>
      </c>
      <c r="M47" s="38">
        <v>228</v>
      </c>
      <c r="N47" s="38">
        <v>233</v>
      </c>
      <c r="O47" s="187">
        <v>2.1929824561403466</v>
      </c>
      <c r="P47" s="187">
        <v>-56.851851851851855</v>
      </c>
      <c r="Q47" s="35"/>
      <c r="R47" s="38">
        <v>11518.227999999999</v>
      </c>
      <c r="S47" s="38">
        <v>2973.6170000000002</v>
      </c>
      <c r="T47" s="38">
        <v>4758.3239999999996</v>
      </c>
      <c r="U47" s="38">
        <v>4574.8090000000002</v>
      </c>
      <c r="V47" s="38">
        <v>4739.357</v>
      </c>
      <c r="W47" s="35">
        <v>3.596827758273613</v>
      </c>
      <c r="X47" s="187">
        <v>-58.853419119677085</v>
      </c>
      <c r="Y47" s="27"/>
      <c r="Z47" s="14" t="s">
        <v>55</v>
      </c>
      <c r="AA47" s="14"/>
      <c r="AB47" s="38">
        <v>362.33333333333331</v>
      </c>
      <c r="AC47" s="38">
        <v>363</v>
      </c>
      <c r="AD47" s="35">
        <v>0.18399264029438367</v>
      </c>
      <c r="AE47" s="35"/>
      <c r="AF47" s="38">
        <v>231</v>
      </c>
      <c r="AG47" s="38">
        <v>233</v>
      </c>
      <c r="AH47" s="35">
        <v>0.86580086580085869</v>
      </c>
      <c r="AI47" s="35"/>
      <c r="AJ47" s="38">
        <v>4758.2839999999997</v>
      </c>
      <c r="AK47" s="38">
        <v>4739.357</v>
      </c>
      <c r="AL47" s="35">
        <v>-0.3977694479774585</v>
      </c>
      <c r="AM47" s="27"/>
      <c r="AN47" s="14" t="s">
        <v>55</v>
      </c>
      <c r="AO47" s="14"/>
      <c r="AP47" s="38">
        <v>382</v>
      </c>
      <c r="AQ47" s="38">
        <v>362.66666666666669</v>
      </c>
      <c r="AR47" s="35">
        <v>-5.0610820244328059</v>
      </c>
      <c r="AS47" s="35"/>
      <c r="AT47" s="38">
        <v>229.83333333333334</v>
      </c>
      <c r="AU47" s="38">
        <v>232</v>
      </c>
      <c r="AV47" s="35">
        <v>0.94271211022478596</v>
      </c>
      <c r="AW47" s="35"/>
      <c r="AX47" s="173">
        <v>9309.2980000000007</v>
      </c>
      <c r="AY47" s="173">
        <v>9497.6409999999996</v>
      </c>
      <c r="AZ47" s="35">
        <v>2.0231708126649206</v>
      </c>
      <c r="BA47" s="27"/>
      <c r="BB47" s="14" t="s">
        <v>55</v>
      </c>
      <c r="BC47" s="14"/>
      <c r="BD47" s="173">
        <v>402.41666666666669</v>
      </c>
      <c r="BE47" s="173">
        <v>361.83333333333331</v>
      </c>
      <c r="BF47" s="35">
        <v>-10.084903706771598</v>
      </c>
      <c r="BG47" s="35"/>
      <c r="BH47" s="173">
        <v>241.75</v>
      </c>
      <c r="BI47" s="173">
        <v>229.66666666666666</v>
      </c>
      <c r="BJ47" s="35">
        <v>-4.998276456394346</v>
      </c>
      <c r="BK47" s="35"/>
      <c r="BL47" s="173">
        <v>17915.455000000002</v>
      </c>
      <c r="BM47" s="173">
        <v>18869.849999999999</v>
      </c>
      <c r="BN47" s="35">
        <v>5.3272160824271442</v>
      </c>
      <c r="BO47" s="180"/>
      <c r="BP47" s="181"/>
    </row>
    <row r="48" spans="1:68" x14ac:dyDescent="0.25">
      <c r="A48" s="32" t="s">
        <v>56</v>
      </c>
      <c r="B48" s="195">
        <v>33</v>
      </c>
      <c r="C48" s="33">
        <v>33</v>
      </c>
      <c r="D48" s="33">
        <v>33</v>
      </c>
      <c r="E48" s="33">
        <v>33</v>
      </c>
      <c r="F48" s="33">
        <v>32</v>
      </c>
      <c r="G48" s="186">
        <v>-3.0303030303030276</v>
      </c>
      <c r="H48" s="186">
        <v>-3.0303030303030276</v>
      </c>
      <c r="I48" s="35"/>
      <c r="J48" s="33">
        <v>25.333333333333332</v>
      </c>
      <c r="K48" s="33">
        <v>11.333333333333334</v>
      </c>
      <c r="L48" s="33">
        <v>25.666666666666668</v>
      </c>
      <c r="M48" s="33">
        <v>17</v>
      </c>
      <c r="N48" s="33">
        <v>16</v>
      </c>
      <c r="O48" s="186">
        <v>-5.8823529411764719</v>
      </c>
      <c r="P48" s="186">
        <v>-36.84210526315789</v>
      </c>
      <c r="Q48" s="35"/>
      <c r="R48" s="33">
        <v>511.96</v>
      </c>
      <c r="S48" s="33">
        <v>236.96</v>
      </c>
      <c r="T48" s="33">
        <v>536.12</v>
      </c>
      <c r="U48" s="33">
        <v>355.4</v>
      </c>
      <c r="V48" s="33">
        <v>334.28</v>
      </c>
      <c r="W48" s="34">
        <v>-5.9425998874507613</v>
      </c>
      <c r="X48" s="186">
        <v>-34.705836393468246</v>
      </c>
      <c r="Y48" s="27"/>
      <c r="Z48" s="36" t="s">
        <v>56</v>
      </c>
      <c r="AA48" s="14"/>
      <c r="AB48" s="33">
        <v>32</v>
      </c>
      <c r="AC48" s="33">
        <v>32</v>
      </c>
      <c r="AD48" s="34">
        <v>0</v>
      </c>
      <c r="AE48" s="35"/>
      <c r="AF48" s="33">
        <v>14.333333333333334</v>
      </c>
      <c r="AG48" s="33">
        <v>16</v>
      </c>
      <c r="AH48" s="34">
        <v>11.627906976744185</v>
      </c>
      <c r="AI48" s="35"/>
      <c r="AJ48" s="33">
        <v>295.72000000000003</v>
      </c>
      <c r="AK48" s="33">
        <v>334.28</v>
      </c>
      <c r="AL48" s="34">
        <v>13.039361558230734</v>
      </c>
      <c r="AM48" s="27"/>
      <c r="AN48" s="36" t="s">
        <v>56</v>
      </c>
      <c r="AO48" s="14"/>
      <c r="AP48" s="33">
        <v>33</v>
      </c>
      <c r="AQ48" s="33">
        <v>32</v>
      </c>
      <c r="AR48" s="34">
        <v>-3.0303030303030276</v>
      </c>
      <c r="AS48" s="35"/>
      <c r="AT48" s="33">
        <v>16.333333333333332</v>
      </c>
      <c r="AU48" s="33">
        <v>15.166666666666666</v>
      </c>
      <c r="AV48" s="34">
        <v>-7.1428571428571397</v>
      </c>
      <c r="AW48" s="35"/>
      <c r="AX48" s="174">
        <v>685.08</v>
      </c>
      <c r="AY48" s="174">
        <v>630</v>
      </c>
      <c r="AZ48" s="34">
        <v>-8.0399369416710549</v>
      </c>
      <c r="BA48" s="27"/>
      <c r="BB48" s="36" t="s">
        <v>56</v>
      </c>
      <c r="BC48" s="14"/>
      <c r="BD48" s="174">
        <v>32.75</v>
      </c>
      <c r="BE48" s="174">
        <v>32.166666666666664</v>
      </c>
      <c r="BF48" s="34">
        <v>-1.7811704834605702</v>
      </c>
      <c r="BG48" s="35"/>
      <c r="BH48" s="174">
        <v>19.75</v>
      </c>
      <c r="BI48" s="174">
        <v>15.833333333333334</v>
      </c>
      <c r="BJ48" s="34">
        <v>-19.831223628691987</v>
      </c>
      <c r="BK48" s="35"/>
      <c r="BL48" s="174">
        <v>1664.4</v>
      </c>
      <c r="BM48" s="174">
        <v>1327.28</v>
      </c>
      <c r="BN48" s="34">
        <v>-20.254746455179053</v>
      </c>
      <c r="BO48" s="180"/>
      <c r="BP48" s="181"/>
    </row>
    <row r="49" spans="1:68" x14ac:dyDescent="0.25">
      <c r="A49" s="105" t="s">
        <v>23</v>
      </c>
      <c r="B49" s="193">
        <v>73</v>
      </c>
      <c r="C49" s="29">
        <v>75.333333333333329</v>
      </c>
      <c r="D49" s="29">
        <v>75</v>
      </c>
      <c r="E49" s="29">
        <v>76</v>
      </c>
      <c r="F49" s="29">
        <v>84</v>
      </c>
      <c r="G49" s="26">
        <v>10.526315789473696</v>
      </c>
      <c r="H49" s="26">
        <v>15.068493150684926</v>
      </c>
      <c r="I49" s="30"/>
      <c r="J49" s="29">
        <v>58.333333333333336</v>
      </c>
      <c r="K49" s="29">
        <v>20.666666666666668</v>
      </c>
      <c r="L49" s="29">
        <v>46.666666666666664</v>
      </c>
      <c r="M49" s="29">
        <v>39.333333333333336</v>
      </c>
      <c r="N49" s="29">
        <v>37.333333333333336</v>
      </c>
      <c r="O49" s="26">
        <v>-5.0847457627118615</v>
      </c>
      <c r="P49" s="26">
        <v>-36</v>
      </c>
      <c r="Q49" s="30"/>
      <c r="R49" s="29">
        <v>890.76099999999997</v>
      </c>
      <c r="S49" s="29">
        <v>224.49</v>
      </c>
      <c r="T49" s="29">
        <v>374.7</v>
      </c>
      <c r="U49" s="29">
        <v>507.39699999999999</v>
      </c>
      <c r="V49" s="29">
        <v>489.10700000000003</v>
      </c>
      <c r="W49" s="30">
        <v>-3.6046724753989401</v>
      </c>
      <c r="X49" s="26">
        <v>-45.091107491235014</v>
      </c>
      <c r="Y49" s="27"/>
      <c r="Z49" s="120" t="s">
        <v>23</v>
      </c>
      <c r="AA49" s="120"/>
      <c r="AB49" s="29">
        <v>84</v>
      </c>
      <c r="AC49" s="29">
        <v>84</v>
      </c>
      <c r="AD49" s="30">
        <v>0</v>
      </c>
      <c r="AE49" s="30"/>
      <c r="AF49" s="29">
        <v>34</v>
      </c>
      <c r="AG49" s="29">
        <v>37.333333333333336</v>
      </c>
      <c r="AH49" s="30">
        <v>9.8039215686274606</v>
      </c>
      <c r="AI49" s="30"/>
      <c r="AJ49" s="29">
        <v>484.36</v>
      </c>
      <c r="AK49" s="29">
        <v>489.10700000000003</v>
      </c>
      <c r="AL49" s="30">
        <v>0.98005615657774658</v>
      </c>
      <c r="AM49" s="27"/>
      <c r="AN49" s="120" t="s">
        <v>23</v>
      </c>
      <c r="AO49" s="120"/>
      <c r="AP49" s="29">
        <v>74</v>
      </c>
      <c r="AQ49" s="29">
        <v>84</v>
      </c>
      <c r="AR49" s="30">
        <v>13.513513513513509</v>
      </c>
      <c r="AS49" s="30"/>
      <c r="AT49" s="29">
        <v>38.166666666666664</v>
      </c>
      <c r="AU49" s="29">
        <v>35.666666666666664</v>
      </c>
      <c r="AV49" s="30">
        <v>-6.5502183406113579</v>
      </c>
      <c r="AW49" s="30"/>
      <c r="AX49" s="175">
        <v>951.73800000000006</v>
      </c>
      <c r="AY49" s="175">
        <v>973.46699999999998</v>
      </c>
      <c r="AZ49" s="30">
        <v>2.2830863115689271</v>
      </c>
      <c r="BA49" s="27"/>
      <c r="BB49" s="120" t="s">
        <v>23</v>
      </c>
      <c r="BC49" s="120"/>
      <c r="BD49" s="175">
        <v>74.5</v>
      </c>
      <c r="BE49" s="175">
        <v>83.75</v>
      </c>
      <c r="BF49" s="30">
        <v>12.416107382550345</v>
      </c>
      <c r="BG49" s="30"/>
      <c r="BH49" s="175">
        <v>39.166666666666664</v>
      </c>
      <c r="BI49" s="175">
        <v>34.5</v>
      </c>
      <c r="BJ49" s="30">
        <v>-11.914893617021271</v>
      </c>
      <c r="BK49" s="30"/>
      <c r="BL49" s="175">
        <v>1790.1310000000001</v>
      </c>
      <c r="BM49" s="175">
        <v>1908.9780000000001</v>
      </c>
      <c r="BN49" s="30">
        <v>6.6390113349246382</v>
      </c>
      <c r="BO49" s="180"/>
      <c r="BP49" s="181"/>
    </row>
    <row r="50" spans="1:68" x14ac:dyDescent="0.25">
      <c r="A50" s="32" t="s">
        <v>55</v>
      </c>
      <c r="B50" s="195">
        <v>63</v>
      </c>
      <c r="C50" s="33">
        <v>65.333333333333329</v>
      </c>
      <c r="D50" s="33">
        <v>65</v>
      </c>
      <c r="E50" s="33">
        <v>68</v>
      </c>
      <c r="F50" s="33">
        <v>76</v>
      </c>
      <c r="G50" s="186">
        <v>11.764705882352944</v>
      </c>
      <c r="H50" s="186">
        <v>20.634920634920629</v>
      </c>
      <c r="I50" s="35"/>
      <c r="J50" s="33">
        <v>56</v>
      </c>
      <c r="K50" s="33">
        <v>19.333333333333332</v>
      </c>
      <c r="L50" s="33">
        <v>44.666666666666664</v>
      </c>
      <c r="M50" s="33">
        <v>37.333333333333336</v>
      </c>
      <c r="N50" s="33">
        <v>37.333333333333336</v>
      </c>
      <c r="O50" s="186">
        <v>0</v>
      </c>
      <c r="P50" s="186">
        <v>-33.333333333333329</v>
      </c>
      <c r="Q50" s="35"/>
      <c r="R50" s="33">
        <v>855.15099999999995</v>
      </c>
      <c r="S50" s="33">
        <v>204.65</v>
      </c>
      <c r="T50" s="33">
        <v>343.76</v>
      </c>
      <c r="U50" s="33">
        <v>478.178</v>
      </c>
      <c r="V50" s="33">
        <v>489.10700000000003</v>
      </c>
      <c r="W50" s="34">
        <v>2.2855505690349665</v>
      </c>
      <c r="X50" s="186">
        <v>-42.804604099159093</v>
      </c>
      <c r="Y50" s="27"/>
      <c r="Z50" s="36" t="s">
        <v>55</v>
      </c>
      <c r="AA50" s="14"/>
      <c r="AB50" s="33">
        <v>76</v>
      </c>
      <c r="AC50" s="33">
        <v>76</v>
      </c>
      <c r="AD50" s="34">
        <v>0</v>
      </c>
      <c r="AE50" s="35"/>
      <c r="AF50" s="33">
        <v>34</v>
      </c>
      <c r="AG50" s="33">
        <v>37.333333333333336</v>
      </c>
      <c r="AH50" s="34">
        <v>9.8039215686274606</v>
      </c>
      <c r="AI50" s="35"/>
      <c r="AJ50" s="33">
        <v>484.36</v>
      </c>
      <c r="AK50" s="33">
        <v>489.10700000000003</v>
      </c>
      <c r="AL50" s="34">
        <v>0.98005615657774658</v>
      </c>
      <c r="AM50" s="27"/>
      <c r="AN50" s="36" t="s">
        <v>55</v>
      </c>
      <c r="AO50" s="14"/>
      <c r="AP50" s="33">
        <v>66</v>
      </c>
      <c r="AQ50" s="33">
        <v>76</v>
      </c>
      <c r="AR50" s="34">
        <v>15.151515151515159</v>
      </c>
      <c r="AS50" s="35"/>
      <c r="AT50" s="33">
        <v>36.333333333333336</v>
      </c>
      <c r="AU50" s="33">
        <v>35.666666666666664</v>
      </c>
      <c r="AV50" s="34">
        <v>-1.8348623853211121</v>
      </c>
      <c r="AW50" s="35"/>
      <c r="AX50" s="174">
        <v>902.21</v>
      </c>
      <c r="AY50" s="174">
        <v>973.46699999999998</v>
      </c>
      <c r="AZ50" s="34">
        <v>7.8980503430465143</v>
      </c>
      <c r="BA50" s="27"/>
      <c r="BB50" s="36" t="s">
        <v>55</v>
      </c>
      <c r="BC50" s="14"/>
      <c r="BD50" s="174">
        <v>66</v>
      </c>
      <c r="BE50" s="174">
        <v>75.75</v>
      </c>
      <c r="BF50" s="34">
        <v>14.77272727272727</v>
      </c>
      <c r="BG50" s="35"/>
      <c r="BH50" s="174">
        <v>37.5</v>
      </c>
      <c r="BI50" s="174">
        <v>34.333333333333336</v>
      </c>
      <c r="BJ50" s="34">
        <v>-8.4444444444444429</v>
      </c>
      <c r="BK50" s="35"/>
      <c r="BL50" s="174">
        <v>1703.2149999999999</v>
      </c>
      <c r="BM50" s="174">
        <v>1898.778</v>
      </c>
      <c r="BN50" s="34">
        <v>11.48199141036217</v>
      </c>
      <c r="BO50" s="180"/>
      <c r="BP50" s="181"/>
    </row>
    <row r="51" spans="1:68" x14ac:dyDescent="0.25">
      <c r="A51" s="37" t="s">
        <v>56</v>
      </c>
      <c r="B51" s="196">
        <v>10</v>
      </c>
      <c r="C51" s="38">
        <v>10</v>
      </c>
      <c r="D51" s="38">
        <v>10</v>
      </c>
      <c r="E51" s="38">
        <v>8</v>
      </c>
      <c r="F51" s="38">
        <v>8</v>
      </c>
      <c r="G51" s="187">
        <v>0</v>
      </c>
      <c r="H51" s="187">
        <v>-19.999999999999996</v>
      </c>
      <c r="I51" s="35"/>
      <c r="J51" s="38">
        <v>2.3333333333333335</v>
      </c>
      <c r="K51" s="38">
        <v>1.3333333333333333</v>
      </c>
      <c r="L51" s="38">
        <v>2</v>
      </c>
      <c r="M51" s="38">
        <v>2</v>
      </c>
      <c r="N51" s="38">
        <v>0</v>
      </c>
      <c r="O51" s="187">
        <v>-100</v>
      </c>
      <c r="P51" s="187">
        <v>-100</v>
      </c>
      <c r="Q51" s="35"/>
      <c r="R51" s="38">
        <v>35.61</v>
      </c>
      <c r="S51" s="38">
        <v>19.84</v>
      </c>
      <c r="T51" s="38">
        <v>30.94</v>
      </c>
      <c r="U51" s="38">
        <v>29.219000000000001</v>
      </c>
      <c r="V51" s="38">
        <v>0</v>
      </c>
      <c r="W51" s="35">
        <v>-100</v>
      </c>
      <c r="X51" s="187">
        <v>-100</v>
      </c>
      <c r="Y51" s="27"/>
      <c r="Z51" s="14" t="s">
        <v>56</v>
      </c>
      <c r="AA51" s="14"/>
      <c r="AB51" s="38">
        <v>8</v>
      </c>
      <c r="AC51" s="38">
        <v>8</v>
      </c>
      <c r="AD51" s="35">
        <v>0</v>
      </c>
      <c r="AE51" s="35"/>
      <c r="AF51" s="38">
        <v>0</v>
      </c>
      <c r="AG51" s="38">
        <v>0</v>
      </c>
      <c r="AH51" s="35" t="s">
        <v>115</v>
      </c>
      <c r="AI51" s="35"/>
      <c r="AJ51" s="38">
        <v>0</v>
      </c>
      <c r="AK51" s="38">
        <v>0</v>
      </c>
      <c r="AL51" s="35" t="s">
        <v>115</v>
      </c>
      <c r="AM51" s="27"/>
      <c r="AN51" s="14" t="s">
        <v>56</v>
      </c>
      <c r="AO51" s="14"/>
      <c r="AP51" s="38">
        <v>8</v>
      </c>
      <c r="AQ51" s="38">
        <v>8</v>
      </c>
      <c r="AR51" s="35">
        <v>0</v>
      </c>
      <c r="AS51" s="35"/>
      <c r="AT51" s="38">
        <v>1.8333333333333333</v>
      </c>
      <c r="AU51" s="38">
        <v>0</v>
      </c>
      <c r="AV51" s="35">
        <v>-100</v>
      </c>
      <c r="AW51" s="35"/>
      <c r="AX51" s="173">
        <v>49.527999999999999</v>
      </c>
      <c r="AY51" s="173">
        <v>0</v>
      </c>
      <c r="AZ51" s="35">
        <v>-100</v>
      </c>
      <c r="BA51" s="27"/>
      <c r="BB51" s="14" t="s">
        <v>56</v>
      </c>
      <c r="BC51" s="14"/>
      <c r="BD51" s="173">
        <v>8.5</v>
      </c>
      <c r="BE51" s="173">
        <v>8</v>
      </c>
      <c r="BF51" s="35">
        <v>-5.8823529411764719</v>
      </c>
      <c r="BG51" s="35"/>
      <c r="BH51" s="173">
        <v>1.6666666666666667</v>
      </c>
      <c r="BI51" s="173">
        <v>0.16666666666666666</v>
      </c>
      <c r="BJ51" s="35">
        <v>-90</v>
      </c>
      <c r="BK51" s="35"/>
      <c r="BL51" s="173">
        <v>86.915999999999997</v>
      </c>
      <c r="BM51" s="173">
        <v>10.199999999999999</v>
      </c>
      <c r="BN51" s="35">
        <v>-88.264531271572551</v>
      </c>
      <c r="BO51" s="180"/>
      <c r="BP51" s="181"/>
    </row>
    <row r="52" spans="1:68" x14ac:dyDescent="0.25">
      <c r="A52" s="102" t="s">
        <v>24</v>
      </c>
      <c r="B52" s="194">
        <v>1010</v>
      </c>
      <c r="C52" s="103">
        <v>973</v>
      </c>
      <c r="D52" s="103">
        <v>964</v>
      </c>
      <c r="E52" s="103">
        <v>919</v>
      </c>
      <c r="F52" s="103">
        <v>906</v>
      </c>
      <c r="G52" s="185">
        <v>-1.4145810663764968</v>
      </c>
      <c r="H52" s="185">
        <v>-10.297029702970296</v>
      </c>
      <c r="I52" s="30"/>
      <c r="J52" s="103">
        <v>840</v>
      </c>
      <c r="K52" s="103">
        <v>248.66666666666666</v>
      </c>
      <c r="L52" s="103">
        <v>601</v>
      </c>
      <c r="M52" s="103">
        <v>626.33333333333337</v>
      </c>
      <c r="N52" s="103">
        <v>612.66666666666663</v>
      </c>
      <c r="O52" s="185">
        <v>-2.1820117083555246</v>
      </c>
      <c r="P52" s="185">
        <v>-27.063492063492067</v>
      </c>
      <c r="Q52" s="30"/>
      <c r="R52" s="103">
        <v>18612.48</v>
      </c>
      <c r="S52" s="103">
        <v>2601.2089999999998</v>
      </c>
      <c r="T52" s="103">
        <v>9108.6970000000001</v>
      </c>
      <c r="U52" s="103">
        <v>11248.4</v>
      </c>
      <c r="V52" s="103">
        <v>11669.637000000001</v>
      </c>
      <c r="W52" s="104">
        <v>3.7448614914121103</v>
      </c>
      <c r="X52" s="185">
        <v>-37.302084407881168</v>
      </c>
      <c r="Y52" s="27"/>
      <c r="Z52" s="119" t="s">
        <v>24</v>
      </c>
      <c r="AA52" s="120"/>
      <c r="AB52" s="103">
        <v>905.66666666666663</v>
      </c>
      <c r="AC52" s="103">
        <v>906</v>
      </c>
      <c r="AD52" s="104">
        <v>3.6805299963194038E-2</v>
      </c>
      <c r="AE52" s="30"/>
      <c r="AF52" s="103">
        <v>616.66666666666663</v>
      </c>
      <c r="AG52" s="103">
        <v>612.66666666666663</v>
      </c>
      <c r="AH52" s="104">
        <v>-0.64864864864865313</v>
      </c>
      <c r="AI52" s="30"/>
      <c r="AJ52" s="103">
        <v>11627.501</v>
      </c>
      <c r="AK52" s="103">
        <v>11669.637000000001</v>
      </c>
      <c r="AL52" s="104">
        <v>0.36238225221396636</v>
      </c>
      <c r="AM52" s="27"/>
      <c r="AN52" s="119" t="s">
        <v>24</v>
      </c>
      <c r="AO52" s="120"/>
      <c r="AP52" s="103">
        <v>931</v>
      </c>
      <c r="AQ52" s="103">
        <v>905.83333333333337</v>
      </c>
      <c r="AR52" s="104">
        <v>-2.7031865377729947</v>
      </c>
      <c r="AS52" s="30"/>
      <c r="AT52" s="103">
        <v>623.66666666666663</v>
      </c>
      <c r="AU52" s="103">
        <v>614.66666666666663</v>
      </c>
      <c r="AV52" s="104">
        <v>-1.4430785676109004</v>
      </c>
      <c r="AW52" s="30"/>
      <c r="AX52" s="172">
        <v>22359.303</v>
      </c>
      <c r="AY52" s="172">
        <v>23297.137999999999</v>
      </c>
      <c r="AZ52" s="104">
        <v>4.1943838768140562</v>
      </c>
      <c r="BA52" s="27"/>
      <c r="BB52" s="119" t="s">
        <v>24</v>
      </c>
      <c r="BC52" s="120"/>
      <c r="BD52" s="172">
        <v>937</v>
      </c>
      <c r="BE52" s="172">
        <v>905.75</v>
      </c>
      <c r="BF52" s="104">
        <v>-3.3351120597652106</v>
      </c>
      <c r="BG52" s="30"/>
      <c r="BH52" s="172">
        <v>617.16666666666663</v>
      </c>
      <c r="BI52" s="172">
        <v>627.83333333333337</v>
      </c>
      <c r="BJ52" s="104">
        <v>1.7283283823926743</v>
      </c>
      <c r="BK52" s="30"/>
      <c r="BL52" s="172">
        <v>43996.716</v>
      </c>
      <c r="BM52" s="172">
        <v>47958.519</v>
      </c>
      <c r="BN52" s="104">
        <v>9.0047698105467653</v>
      </c>
      <c r="BO52" s="180"/>
      <c r="BP52" s="181"/>
    </row>
    <row r="53" spans="1:68" x14ac:dyDescent="0.25">
      <c r="A53" s="37" t="s">
        <v>101</v>
      </c>
      <c r="B53" s="196">
        <v>150</v>
      </c>
      <c r="C53" s="38">
        <v>184</v>
      </c>
      <c r="D53" s="38">
        <v>184</v>
      </c>
      <c r="E53" s="38">
        <v>184.66666666666666</v>
      </c>
      <c r="F53" s="38">
        <v>183</v>
      </c>
      <c r="G53" s="187">
        <v>-0.90252707581226499</v>
      </c>
      <c r="H53" s="187">
        <v>21.999999999999996</v>
      </c>
      <c r="I53" s="35"/>
      <c r="J53" s="38">
        <v>125</v>
      </c>
      <c r="K53" s="38">
        <v>47</v>
      </c>
      <c r="L53" s="38">
        <v>113</v>
      </c>
      <c r="M53" s="38">
        <v>121.33333333333333</v>
      </c>
      <c r="N53" s="38">
        <v>141.66666666666666</v>
      </c>
      <c r="O53" s="187">
        <v>16.758241758241766</v>
      </c>
      <c r="P53" s="187">
        <v>13.33333333333333</v>
      </c>
      <c r="Q53" s="35"/>
      <c r="R53" s="38">
        <v>2764.23</v>
      </c>
      <c r="S53" s="38">
        <v>386.26400000000001</v>
      </c>
      <c r="T53" s="38">
        <v>1352.79</v>
      </c>
      <c r="U53" s="38">
        <v>2158.96</v>
      </c>
      <c r="V53" s="38">
        <v>2519.4810000000002</v>
      </c>
      <c r="W53" s="35">
        <v>16.698827213102607</v>
      </c>
      <c r="X53" s="187">
        <v>-8.8541474479330482</v>
      </c>
      <c r="Y53" s="27"/>
      <c r="Z53" s="14" t="s">
        <v>54</v>
      </c>
      <c r="AA53" s="14"/>
      <c r="AB53" s="38">
        <v>183</v>
      </c>
      <c r="AC53" s="38">
        <v>183</v>
      </c>
      <c r="AD53" s="35">
        <v>0</v>
      </c>
      <c r="AE53" s="35"/>
      <c r="AF53" s="38">
        <v>141.33333333333334</v>
      </c>
      <c r="AG53" s="38">
        <v>141.66666666666666</v>
      </c>
      <c r="AH53" s="35">
        <v>0.23584905660376521</v>
      </c>
      <c r="AI53" s="35"/>
      <c r="AJ53" s="38">
        <v>2496.6170000000002</v>
      </c>
      <c r="AK53" s="38">
        <v>2519.4810000000002</v>
      </c>
      <c r="AL53" s="35">
        <v>0.91579925955802555</v>
      </c>
      <c r="AM53" s="27"/>
      <c r="AN53" s="14" t="s">
        <v>54</v>
      </c>
      <c r="AO53" s="14"/>
      <c r="AP53" s="38">
        <v>184.33333333333334</v>
      </c>
      <c r="AQ53" s="38">
        <v>183</v>
      </c>
      <c r="AR53" s="35">
        <v>-0.72332730560579206</v>
      </c>
      <c r="AS53" s="35"/>
      <c r="AT53" s="38">
        <v>114.83333333333333</v>
      </c>
      <c r="AU53" s="38">
        <v>141.5</v>
      </c>
      <c r="AV53" s="35">
        <v>23.222060957910017</v>
      </c>
      <c r="AW53" s="35"/>
      <c r="AX53" s="173">
        <v>3809.0940000000001</v>
      </c>
      <c r="AY53" s="173">
        <v>5016.098</v>
      </c>
      <c r="AZ53" s="35">
        <v>31.687430134304904</v>
      </c>
      <c r="BA53" s="27"/>
      <c r="BB53" s="14" t="s">
        <v>54</v>
      </c>
      <c r="BC53" s="14"/>
      <c r="BD53" s="173">
        <v>184.16666666666666</v>
      </c>
      <c r="BE53" s="173">
        <v>183.33333333333334</v>
      </c>
      <c r="BF53" s="35">
        <v>-0.45248868778279272</v>
      </c>
      <c r="BG53" s="35"/>
      <c r="BH53" s="173">
        <v>114.75</v>
      </c>
      <c r="BI53" s="173">
        <v>144.41666666666666</v>
      </c>
      <c r="BJ53" s="35">
        <v>25.853304284676824</v>
      </c>
      <c r="BK53" s="35"/>
      <c r="BL53" s="173">
        <v>7017.1589999999997</v>
      </c>
      <c r="BM53" s="173">
        <v>10404.031000000001</v>
      </c>
      <c r="BN53" s="35">
        <v>48.265573004687525</v>
      </c>
      <c r="BO53" s="180"/>
      <c r="BP53" s="181"/>
    </row>
    <row r="54" spans="1:68" x14ac:dyDescent="0.25">
      <c r="A54" s="32" t="s">
        <v>55</v>
      </c>
      <c r="B54" s="195">
        <v>744</v>
      </c>
      <c r="C54" s="33">
        <v>714</v>
      </c>
      <c r="D54" s="33">
        <v>705</v>
      </c>
      <c r="E54" s="33">
        <v>651.33333333333337</v>
      </c>
      <c r="F54" s="33">
        <v>636</v>
      </c>
      <c r="G54" s="186">
        <v>-2.3541453428863934</v>
      </c>
      <c r="H54" s="186">
        <v>-14.516129032258062</v>
      </c>
      <c r="I54" s="35"/>
      <c r="J54" s="33">
        <v>619</v>
      </c>
      <c r="K54" s="33">
        <v>175</v>
      </c>
      <c r="L54" s="33">
        <v>423</v>
      </c>
      <c r="M54" s="33">
        <v>446</v>
      </c>
      <c r="N54" s="33">
        <v>419</v>
      </c>
      <c r="O54" s="186">
        <v>-6.0538116591928208</v>
      </c>
      <c r="P54" s="186">
        <v>-32.310177705977381</v>
      </c>
      <c r="Q54" s="35"/>
      <c r="R54" s="33">
        <v>13710.579</v>
      </c>
      <c r="S54" s="33">
        <v>1915.874</v>
      </c>
      <c r="T54" s="33">
        <v>6709.8389999999999</v>
      </c>
      <c r="U54" s="33">
        <v>8062.8459999999995</v>
      </c>
      <c r="V54" s="33">
        <v>8056.4260000000004</v>
      </c>
      <c r="W54" s="34">
        <v>-7.962448991335469E-2</v>
      </c>
      <c r="X54" s="186">
        <v>-41.239345180097786</v>
      </c>
      <c r="Y54" s="27"/>
      <c r="Z54" s="36" t="s">
        <v>55</v>
      </c>
      <c r="AA54" s="14"/>
      <c r="AB54" s="33">
        <v>635.66666666666663</v>
      </c>
      <c r="AC54" s="33">
        <v>636</v>
      </c>
      <c r="AD54" s="34">
        <v>5.2438384897746104E-2</v>
      </c>
      <c r="AE54" s="35"/>
      <c r="AF54" s="33">
        <v>423.33333333333331</v>
      </c>
      <c r="AG54" s="33">
        <v>419</v>
      </c>
      <c r="AH54" s="34">
        <v>-1.0236220472440882</v>
      </c>
      <c r="AI54" s="35"/>
      <c r="AJ54" s="33">
        <v>8013.2389999999996</v>
      </c>
      <c r="AK54" s="33">
        <v>8056.4260000000004</v>
      </c>
      <c r="AL54" s="34">
        <v>0.53894561237972649</v>
      </c>
      <c r="AM54" s="27"/>
      <c r="AN54" s="36" t="s">
        <v>55</v>
      </c>
      <c r="AO54" s="14"/>
      <c r="AP54" s="33">
        <v>667.66666666666663</v>
      </c>
      <c r="AQ54" s="33">
        <v>635.83333333333337</v>
      </c>
      <c r="AR54" s="34">
        <v>-4.7678482276584999</v>
      </c>
      <c r="AS54" s="35"/>
      <c r="AT54" s="33">
        <v>443.83333333333331</v>
      </c>
      <c r="AU54" s="33">
        <v>421.16666666666669</v>
      </c>
      <c r="AV54" s="34">
        <v>-5.107022155463758</v>
      </c>
      <c r="AW54" s="35"/>
      <c r="AX54" s="174">
        <v>16247.512000000001</v>
      </c>
      <c r="AY54" s="174">
        <v>16069.665000000001</v>
      </c>
      <c r="AZ54" s="34">
        <v>-1.0946106702367731</v>
      </c>
      <c r="BA54" s="27"/>
      <c r="BB54" s="36" t="s">
        <v>55</v>
      </c>
      <c r="BC54" s="14"/>
      <c r="BD54" s="174">
        <v>675.83333333333337</v>
      </c>
      <c r="BE54" s="174">
        <v>635.41666666666663</v>
      </c>
      <c r="BF54" s="34">
        <v>-5.980271270037008</v>
      </c>
      <c r="BG54" s="35"/>
      <c r="BH54" s="174">
        <v>435.5</v>
      </c>
      <c r="BI54" s="174">
        <v>431.41666666666669</v>
      </c>
      <c r="BJ54" s="34">
        <v>-0.93761959433600328</v>
      </c>
      <c r="BK54" s="35"/>
      <c r="BL54" s="174">
        <v>32195.957999999999</v>
      </c>
      <c r="BM54" s="174">
        <v>33072.803999999996</v>
      </c>
      <c r="BN54" s="34">
        <v>2.7234660947190958</v>
      </c>
      <c r="BO54" s="180"/>
      <c r="BP54" s="181"/>
    </row>
    <row r="55" spans="1:68" x14ac:dyDescent="0.25">
      <c r="A55" s="37" t="s">
        <v>56</v>
      </c>
      <c r="B55" s="196">
        <v>116</v>
      </c>
      <c r="C55" s="38">
        <v>75</v>
      </c>
      <c r="D55" s="38">
        <v>75</v>
      </c>
      <c r="E55" s="38">
        <v>83</v>
      </c>
      <c r="F55" s="38">
        <v>87</v>
      </c>
      <c r="G55" s="187">
        <v>4.8192771084337283</v>
      </c>
      <c r="H55" s="187">
        <v>-25</v>
      </c>
      <c r="I55" s="35"/>
      <c r="J55" s="38">
        <v>96</v>
      </c>
      <c r="K55" s="38">
        <v>26.666666666666668</v>
      </c>
      <c r="L55" s="38">
        <v>65</v>
      </c>
      <c r="M55" s="38">
        <v>59</v>
      </c>
      <c r="N55" s="38">
        <v>52</v>
      </c>
      <c r="O55" s="187">
        <v>-11.864406779661019</v>
      </c>
      <c r="P55" s="187">
        <v>-45.833333333333336</v>
      </c>
      <c r="Q55" s="35"/>
      <c r="R55" s="38">
        <v>2137.6709999999998</v>
      </c>
      <c r="S55" s="38">
        <v>299.07100000000003</v>
      </c>
      <c r="T55" s="38">
        <v>1046.068</v>
      </c>
      <c r="U55" s="38">
        <v>1026.5940000000001</v>
      </c>
      <c r="V55" s="38">
        <v>1093.73</v>
      </c>
      <c r="W55" s="35">
        <v>6.5396836529338698</v>
      </c>
      <c r="X55" s="187">
        <v>-48.835438194184221</v>
      </c>
      <c r="Y55" s="27"/>
      <c r="Z55" s="14" t="s">
        <v>56</v>
      </c>
      <c r="AA55" s="14"/>
      <c r="AB55" s="38">
        <v>87</v>
      </c>
      <c r="AC55" s="38">
        <v>87</v>
      </c>
      <c r="AD55" s="35">
        <v>0</v>
      </c>
      <c r="AE55" s="35"/>
      <c r="AF55" s="38">
        <v>52</v>
      </c>
      <c r="AG55" s="38">
        <v>52</v>
      </c>
      <c r="AH55" s="35">
        <v>0</v>
      </c>
      <c r="AI55" s="35"/>
      <c r="AJ55" s="38">
        <v>1117.645</v>
      </c>
      <c r="AK55" s="38">
        <v>1093.73</v>
      </c>
      <c r="AL55" s="35">
        <v>-2.1397670995709661</v>
      </c>
      <c r="AM55" s="27"/>
      <c r="AN55" s="14" t="s">
        <v>56</v>
      </c>
      <c r="AO55" s="14"/>
      <c r="AP55" s="38">
        <v>79</v>
      </c>
      <c r="AQ55" s="38">
        <v>87</v>
      </c>
      <c r="AR55" s="35">
        <v>10.126582278481022</v>
      </c>
      <c r="AS55" s="35"/>
      <c r="AT55" s="38">
        <v>65</v>
      </c>
      <c r="AU55" s="38">
        <v>52</v>
      </c>
      <c r="AV55" s="35">
        <v>-19.999999999999996</v>
      </c>
      <c r="AW55" s="35"/>
      <c r="AX55" s="173">
        <v>2302.6970000000001</v>
      </c>
      <c r="AY55" s="173">
        <v>2211.375</v>
      </c>
      <c r="AZ55" s="35">
        <v>-3.9658713239301591</v>
      </c>
      <c r="BA55" s="27"/>
      <c r="BB55" s="14" t="s">
        <v>56</v>
      </c>
      <c r="BC55" s="14"/>
      <c r="BD55" s="173">
        <v>77</v>
      </c>
      <c r="BE55" s="173">
        <v>87</v>
      </c>
      <c r="BF55" s="35">
        <v>12.987012987012992</v>
      </c>
      <c r="BG55" s="35"/>
      <c r="BH55" s="173">
        <v>66.916666666666671</v>
      </c>
      <c r="BI55" s="173">
        <v>52</v>
      </c>
      <c r="BJ55" s="35">
        <v>-22.291407222914074</v>
      </c>
      <c r="BK55" s="35"/>
      <c r="BL55" s="173">
        <v>4783.5990000000002</v>
      </c>
      <c r="BM55" s="173">
        <v>4481.6840000000002</v>
      </c>
      <c r="BN55" s="35">
        <v>-6.3114613076890365</v>
      </c>
      <c r="BO55" s="180"/>
      <c r="BP55" s="181"/>
    </row>
    <row r="56" spans="1:68" x14ac:dyDescent="0.25">
      <c r="A56" s="102" t="s">
        <v>25</v>
      </c>
      <c r="B56" s="194">
        <v>259</v>
      </c>
      <c r="C56" s="103">
        <v>259</v>
      </c>
      <c r="D56" s="103">
        <v>259</v>
      </c>
      <c r="E56" s="103">
        <v>252.33333333333334</v>
      </c>
      <c r="F56" s="103">
        <v>239</v>
      </c>
      <c r="G56" s="185">
        <v>-5.2840158520475633</v>
      </c>
      <c r="H56" s="185">
        <v>-7.7220077220077172</v>
      </c>
      <c r="I56" s="30"/>
      <c r="J56" s="103">
        <v>200</v>
      </c>
      <c r="K56" s="103">
        <v>60.666666666666664</v>
      </c>
      <c r="L56" s="103">
        <v>102.66666666666667</v>
      </c>
      <c r="M56" s="103">
        <v>137.66666666666666</v>
      </c>
      <c r="N56" s="103">
        <v>137.66666666666666</v>
      </c>
      <c r="O56" s="185">
        <v>0</v>
      </c>
      <c r="P56" s="185">
        <v>-31.166666666666675</v>
      </c>
      <c r="Q56" s="30"/>
      <c r="R56" s="103">
        <v>3732.6680000000001</v>
      </c>
      <c r="S56" s="103">
        <v>834.91899999999998</v>
      </c>
      <c r="T56" s="103">
        <v>1021.74</v>
      </c>
      <c r="U56" s="103">
        <v>933.32899999999995</v>
      </c>
      <c r="V56" s="103">
        <v>1002.022</v>
      </c>
      <c r="W56" s="104">
        <v>7.359998457135708</v>
      </c>
      <c r="X56" s="185">
        <v>-73.155340898252945</v>
      </c>
      <c r="Y56" s="27"/>
      <c r="Z56" s="119" t="s">
        <v>25</v>
      </c>
      <c r="AA56" s="120"/>
      <c r="AB56" s="103">
        <v>239</v>
      </c>
      <c r="AC56" s="103">
        <v>239</v>
      </c>
      <c r="AD56" s="104">
        <v>0</v>
      </c>
      <c r="AE56" s="30"/>
      <c r="AF56" s="103">
        <v>133</v>
      </c>
      <c r="AG56" s="103">
        <v>137.66666666666666</v>
      </c>
      <c r="AH56" s="104">
        <v>3.5087719298245501</v>
      </c>
      <c r="AI56" s="30"/>
      <c r="AJ56" s="103">
        <v>954.50300000000004</v>
      </c>
      <c r="AK56" s="103">
        <v>1002.022</v>
      </c>
      <c r="AL56" s="104">
        <v>4.9784023727531546</v>
      </c>
      <c r="AM56" s="27"/>
      <c r="AN56" s="119" t="s">
        <v>25</v>
      </c>
      <c r="AO56" s="120"/>
      <c r="AP56" s="103">
        <v>255.66666666666666</v>
      </c>
      <c r="AQ56" s="103">
        <v>239</v>
      </c>
      <c r="AR56" s="104">
        <v>-6.5189048239895691</v>
      </c>
      <c r="AS56" s="30"/>
      <c r="AT56" s="103">
        <v>152</v>
      </c>
      <c r="AU56" s="103">
        <v>135.33333333333334</v>
      </c>
      <c r="AV56" s="104">
        <v>-10.964912280701745</v>
      </c>
      <c r="AW56" s="30"/>
      <c r="AX56" s="172">
        <v>2219.06</v>
      </c>
      <c r="AY56" s="172">
        <v>1956.5250000000001</v>
      </c>
      <c r="AZ56" s="104">
        <v>-11.830910385478532</v>
      </c>
      <c r="BA56" s="27"/>
      <c r="BB56" s="119" t="s">
        <v>25</v>
      </c>
      <c r="BC56" s="120"/>
      <c r="BD56" s="172">
        <v>257.33333333333331</v>
      </c>
      <c r="BE56" s="172">
        <v>239</v>
      </c>
      <c r="BF56" s="104">
        <v>-7.1243523316062092</v>
      </c>
      <c r="BG56" s="30"/>
      <c r="BH56" s="172">
        <v>137.91666666666666</v>
      </c>
      <c r="BI56" s="172">
        <v>135.66666666666666</v>
      </c>
      <c r="BJ56" s="104">
        <v>-1.631419939577039</v>
      </c>
      <c r="BK56" s="30"/>
      <c r="BL56" s="172">
        <v>4705.0320000000002</v>
      </c>
      <c r="BM56" s="172">
        <v>3948.2289999999998</v>
      </c>
      <c r="BN56" s="104">
        <v>-16.084970304133961</v>
      </c>
      <c r="BO56" s="180"/>
      <c r="BP56" s="181"/>
    </row>
    <row r="57" spans="1:68" x14ac:dyDescent="0.25">
      <c r="A57" s="37" t="s">
        <v>55</v>
      </c>
      <c r="B57" s="196">
        <v>205</v>
      </c>
      <c r="C57" s="38">
        <v>205</v>
      </c>
      <c r="D57" s="38">
        <v>205</v>
      </c>
      <c r="E57" s="38">
        <v>205</v>
      </c>
      <c r="F57" s="38">
        <v>205</v>
      </c>
      <c r="G57" s="187">
        <v>0</v>
      </c>
      <c r="H57" s="187">
        <v>0</v>
      </c>
      <c r="I57" s="35"/>
      <c r="J57" s="38">
        <v>146</v>
      </c>
      <c r="K57" s="38">
        <v>34.666666666666664</v>
      </c>
      <c r="L57" s="38">
        <v>69.666666666666671</v>
      </c>
      <c r="M57" s="38">
        <v>121</v>
      </c>
      <c r="N57" s="38">
        <v>124.66666666666667</v>
      </c>
      <c r="O57" s="187">
        <v>3.0303030303030276</v>
      </c>
      <c r="P57" s="187">
        <v>-14.611872146118721</v>
      </c>
      <c r="Q57" s="35"/>
      <c r="R57" s="38">
        <v>2928.2910000000002</v>
      </c>
      <c r="S57" s="38">
        <v>258.56</v>
      </c>
      <c r="T57" s="38">
        <v>441.77100000000002</v>
      </c>
      <c r="U57" s="38">
        <v>849.11699999999996</v>
      </c>
      <c r="V57" s="38">
        <v>901.88099999999997</v>
      </c>
      <c r="W57" s="35">
        <v>6.2139846452255787</v>
      </c>
      <c r="X57" s="187">
        <v>-69.201114233523924</v>
      </c>
      <c r="Y57" s="27"/>
      <c r="Z57" s="14" t="s">
        <v>55</v>
      </c>
      <c r="AA57" s="14"/>
      <c r="AB57" s="38">
        <v>205</v>
      </c>
      <c r="AC57" s="38">
        <v>205</v>
      </c>
      <c r="AD57" s="35">
        <v>0</v>
      </c>
      <c r="AE57" s="35"/>
      <c r="AF57" s="38">
        <v>113</v>
      </c>
      <c r="AG57" s="38">
        <v>124.66666666666667</v>
      </c>
      <c r="AH57" s="35">
        <v>10.32448377581121</v>
      </c>
      <c r="AI57" s="35"/>
      <c r="AJ57" s="38">
        <v>858.06200000000001</v>
      </c>
      <c r="AK57" s="38">
        <v>901.88099999999997</v>
      </c>
      <c r="AL57" s="35">
        <v>5.106740538562482</v>
      </c>
      <c r="AM57" s="27"/>
      <c r="AN57" s="14" t="s">
        <v>55</v>
      </c>
      <c r="AO57" s="14"/>
      <c r="AP57" s="38">
        <v>205</v>
      </c>
      <c r="AQ57" s="38">
        <v>205</v>
      </c>
      <c r="AR57" s="35">
        <v>0</v>
      </c>
      <c r="AS57" s="35"/>
      <c r="AT57" s="38">
        <v>121.5</v>
      </c>
      <c r="AU57" s="38">
        <v>118.83333333333333</v>
      </c>
      <c r="AV57" s="35">
        <v>-2.1947873799725737</v>
      </c>
      <c r="AW57" s="35"/>
      <c r="AX57" s="173">
        <v>1710.068</v>
      </c>
      <c r="AY57" s="173">
        <v>1759.943</v>
      </c>
      <c r="AZ57" s="35">
        <v>2.9165506868732649</v>
      </c>
      <c r="BA57" s="27"/>
      <c r="BB57" s="14" t="s">
        <v>55</v>
      </c>
      <c r="BC57" s="14"/>
      <c r="BD57" s="173">
        <v>205</v>
      </c>
      <c r="BE57" s="173">
        <v>205</v>
      </c>
      <c r="BF57" s="35">
        <v>0</v>
      </c>
      <c r="BG57" s="35"/>
      <c r="BH57" s="173">
        <v>101.75</v>
      </c>
      <c r="BI57" s="173">
        <v>121.33333333333333</v>
      </c>
      <c r="BJ57" s="35">
        <v>19.246519246519235</v>
      </c>
      <c r="BK57" s="35"/>
      <c r="BL57" s="173">
        <v>3009.9090000000001</v>
      </c>
      <c r="BM57" s="173">
        <v>3569.395</v>
      </c>
      <c r="BN57" s="35">
        <v>18.588136717754587</v>
      </c>
      <c r="BO57" s="180"/>
      <c r="BP57" s="181"/>
    </row>
    <row r="58" spans="1:68" x14ac:dyDescent="0.25">
      <c r="A58" s="32" t="s">
        <v>56</v>
      </c>
      <c r="B58" s="195">
        <v>54</v>
      </c>
      <c r="C58" s="33">
        <v>54</v>
      </c>
      <c r="D58" s="33">
        <v>54</v>
      </c>
      <c r="E58" s="33">
        <v>47.333333333333336</v>
      </c>
      <c r="F58" s="33">
        <v>34</v>
      </c>
      <c r="G58" s="186">
        <v>-28.169014084507047</v>
      </c>
      <c r="H58" s="186">
        <v>-37.037037037037038</v>
      </c>
      <c r="I58" s="35"/>
      <c r="J58" s="33">
        <v>54</v>
      </c>
      <c r="K58" s="33">
        <v>26</v>
      </c>
      <c r="L58" s="33">
        <v>33</v>
      </c>
      <c r="M58" s="33">
        <v>16.666666666666668</v>
      </c>
      <c r="N58" s="33">
        <v>13</v>
      </c>
      <c r="O58" s="186">
        <v>-22.000000000000007</v>
      </c>
      <c r="P58" s="186">
        <v>-75.925925925925924</v>
      </c>
      <c r="Q58" s="35"/>
      <c r="R58" s="33">
        <v>804.37699999999995</v>
      </c>
      <c r="S58" s="33">
        <v>576.35900000000004</v>
      </c>
      <c r="T58" s="33">
        <v>579.96900000000005</v>
      </c>
      <c r="U58" s="33">
        <v>84.212000000000003</v>
      </c>
      <c r="V58" s="33">
        <v>100.14100000000001</v>
      </c>
      <c r="W58" s="34">
        <v>18.915356481261568</v>
      </c>
      <c r="X58" s="186">
        <v>-87.550489384952584</v>
      </c>
      <c r="Y58" s="27"/>
      <c r="Z58" s="36" t="s">
        <v>56</v>
      </c>
      <c r="AA58" s="14"/>
      <c r="AB58" s="33">
        <v>34</v>
      </c>
      <c r="AC58" s="33">
        <v>34</v>
      </c>
      <c r="AD58" s="34">
        <v>0</v>
      </c>
      <c r="AE58" s="35"/>
      <c r="AF58" s="33">
        <v>20</v>
      </c>
      <c r="AG58" s="33">
        <v>13</v>
      </c>
      <c r="AH58" s="34">
        <v>-35</v>
      </c>
      <c r="AI58" s="35"/>
      <c r="AJ58" s="33">
        <v>96.441000000000003</v>
      </c>
      <c r="AK58" s="33">
        <v>100.14100000000001</v>
      </c>
      <c r="AL58" s="34">
        <v>3.8365425493306793</v>
      </c>
      <c r="AM58" s="27"/>
      <c r="AN58" s="36" t="s">
        <v>56</v>
      </c>
      <c r="AO58" s="14"/>
      <c r="AP58" s="33">
        <v>50.666666666666664</v>
      </c>
      <c r="AQ58" s="33">
        <v>34</v>
      </c>
      <c r="AR58" s="34">
        <v>-32.894736842105267</v>
      </c>
      <c r="AS58" s="35"/>
      <c r="AT58" s="33">
        <v>30.5</v>
      </c>
      <c r="AU58" s="33">
        <v>16.5</v>
      </c>
      <c r="AV58" s="34">
        <v>-45.901639344262293</v>
      </c>
      <c r="AW58" s="35"/>
      <c r="AX58" s="174">
        <v>508.99200000000002</v>
      </c>
      <c r="AY58" s="174">
        <v>196.58199999999999</v>
      </c>
      <c r="AZ58" s="34">
        <v>-61.378174902552495</v>
      </c>
      <c r="BA58" s="27"/>
      <c r="BB58" s="36" t="s">
        <v>56</v>
      </c>
      <c r="BC58" s="14"/>
      <c r="BD58" s="174">
        <v>52.333333333333336</v>
      </c>
      <c r="BE58" s="174">
        <v>34</v>
      </c>
      <c r="BF58" s="34">
        <v>-35.031847133757964</v>
      </c>
      <c r="BG58" s="35"/>
      <c r="BH58" s="174">
        <v>36.166666666666664</v>
      </c>
      <c r="BI58" s="174">
        <v>14.333333333333334</v>
      </c>
      <c r="BJ58" s="34">
        <v>-60.368663594470043</v>
      </c>
      <c r="BK58" s="35"/>
      <c r="BL58" s="174">
        <v>1695.123</v>
      </c>
      <c r="BM58" s="174">
        <v>378.834</v>
      </c>
      <c r="BN58" s="34">
        <v>-77.651533251569347</v>
      </c>
      <c r="BO58" s="180"/>
      <c r="BP58" s="181"/>
    </row>
    <row r="59" spans="1:68" x14ac:dyDescent="0.25">
      <c r="A59" s="106" t="s">
        <v>65</v>
      </c>
      <c r="B59" s="193">
        <v>660.33333333333337</v>
      </c>
      <c r="C59" s="29">
        <v>654.33333333333337</v>
      </c>
      <c r="D59" s="29">
        <v>647</v>
      </c>
      <c r="E59" s="29">
        <v>645</v>
      </c>
      <c r="F59" s="29">
        <v>633</v>
      </c>
      <c r="G59" s="26">
        <v>-1.8604651162790753</v>
      </c>
      <c r="H59" s="26">
        <v>-4.1393235739525576</v>
      </c>
      <c r="I59" s="30"/>
      <c r="J59" s="29">
        <v>441.33333333333331</v>
      </c>
      <c r="K59" s="29">
        <v>152.33333333333334</v>
      </c>
      <c r="L59" s="29">
        <v>250.66666666666666</v>
      </c>
      <c r="M59" s="29">
        <v>264</v>
      </c>
      <c r="N59" s="29">
        <v>271.66666666666669</v>
      </c>
      <c r="O59" s="26">
        <v>2.90404040404042</v>
      </c>
      <c r="P59" s="26">
        <v>-38.444108761329296</v>
      </c>
      <c r="Q59" s="30"/>
      <c r="R59" s="29">
        <v>6208.1980000000003</v>
      </c>
      <c r="S59" s="29">
        <v>865.04100000000005</v>
      </c>
      <c r="T59" s="29">
        <v>2393.5749999999998</v>
      </c>
      <c r="U59" s="29">
        <v>3401.3249999999998</v>
      </c>
      <c r="V59" s="29">
        <v>3290.0540000000001</v>
      </c>
      <c r="W59" s="30">
        <v>-3.2714015861465717</v>
      </c>
      <c r="X59" s="26">
        <v>-47.004686384036077</v>
      </c>
      <c r="Y59" s="27"/>
      <c r="Z59" s="106" t="s">
        <v>65</v>
      </c>
      <c r="AA59" s="106"/>
      <c r="AB59" s="29">
        <v>641</v>
      </c>
      <c r="AC59" s="29">
        <v>633</v>
      </c>
      <c r="AD59" s="30">
        <v>-1.2480499219968744</v>
      </c>
      <c r="AE59" s="30"/>
      <c r="AF59" s="29">
        <v>262.66666666666669</v>
      </c>
      <c r="AG59" s="29">
        <v>271.66666666666669</v>
      </c>
      <c r="AH59" s="30">
        <v>3.4263959390862908</v>
      </c>
      <c r="AI59" s="30"/>
      <c r="AJ59" s="29">
        <v>3315.674</v>
      </c>
      <c r="AK59" s="29">
        <v>3290.0540000000001</v>
      </c>
      <c r="AL59" s="30">
        <v>-0.77269357602707256</v>
      </c>
      <c r="AM59" s="27"/>
      <c r="AN59" s="106" t="s">
        <v>65</v>
      </c>
      <c r="AO59" s="106"/>
      <c r="AP59" s="29">
        <v>645</v>
      </c>
      <c r="AQ59" s="29">
        <v>637</v>
      </c>
      <c r="AR59" s="30">
        <v>-1.2403100775193798</v>
      </c>
      <c r="AS59" s="30"/>
      <c r="AT59" s="29">
        <v>260.5</v>
      </c>
      <c r="AU59" s="29">
        <v>267.16666666666669</v>
      </c>
      <c r="AV59" s="30">
        <v>2.5591810620601452</v>
      </c>
      <c r="AW59" s="30"/>
      <c r="AX59" s="175">
        <v>6665.68</v>
      </c>
      <c r="AY59" s="175">
        <v>6605.7280000000001</v>
      </c>
      <c r="AZ59" s="30">
        <v>-0.89941311314074568</v>
      </c>
      <c r="BA59" s="27"/>
      <c r="BB59" s="106" t="s">
        <v>65</v>
      </c>
      <c r="BC59" s="106"/>
      <c r="BD59" s="175">
        <v>645.16666666666663</v>
      </c>
      <c r="BE59" s="175">
        <v>641</v>
      </c>
      <c r="BF59" s="30">
        <v>-0.64582795143373062</v>
      </c>
      <c r="BG59" s="30"/>
      <c r="BH59" s="175">
        <v>256.5</v>
      </c>
      <c r="BI59" s="175">
        <v>266.25</v>
      </c>
      <c r="BJ59" s="30">
        <v>3.8011695906432719</v>
      </c>
      <c r="BK59" s="30"/>
      <c r="BL59" s="175">
        <v>12714.33</v>
      </c>
      <c r="BM59" s="175">
        <v>13596.385</v>
      </c>
      <c r="BN59" s="30">
        <v>6.9374870716742532</v>
      </c>
      <c r="BO59" s="180"/>
      <c r="BP59" s="181"/>
    </row>
    <row r="60" spans="1:68" x14ac:dyDescent="0.25">
      <c r="A60" s="102" t="s">
        <v>27</v>
      </c>
      <c r="B60" s="194">
        <v>502</v>
      </c>
      <c r="C60" s="103">
        <v>502</v>
      </c>
      <c r="D60" s="103">
        <v>502</v>
      </c>
      <c r="E60" s="103">
        <v>502</v>
      </c>
      <c r="F60" s="103">
        <v>486</v>
      </c>
      <c r="G60" s="185">
        <v>-3.1872509960159334</v>
      </c>
      <c r="H60" s="185">
        <v>-3.1872509960159334</v>
      </c>
      <c r="I60" s="30"/>
      <c r="J60" s="103">
        <v>478.33333333333331</v>
      </c>
      <c r="K60" s="103">
        <v>196.33333333333334</v>
      </c>
      <c r="L60" s="103">
        <v>338.66666666666669</v>
      </c>
      <c r="M60" s="103">
        <v>378</v>
      </c>
      <c r="N60" s="103">
        <v>402.33333333333331</v>
      </c>
      <c r="O60" s="185">
        <v>6.4373897707231009</v>
      </c>
      <c r="P60" s="185">
        <v>-15.888501742160276</v>
      </c>
      <c r="Q60" s="30"/>
      <c r="R60" s="103">
        <v>7992.7929999999997</v>
      </c>
      <c r="S60" s="103">
        <v>977.36300000000006</v>
      </c>
      <c r="T60" s="103">
        <v>3084.808</v>
      </c>
      <c r="U60" s="103">
        <v>5204.7160000000003</v>
      </c>
      <c r="V60" s="103">
        <v>5422.8280000000004</v>
      </c>
      <c r="W60" s="104">
        <v>4.1906609313553389</v>
      </c>
      <c r="X60" s="185">
        <v>-32.153528810266941</v>
      </c>
      <c r="Y60" s="27"/>
      <c r="Z60" s="119" t="s">
        <v>27</v>
      </c>
      <c r="AA60" s="120"/>
      <c r="AB60" s="103">
        <v>485</v>
      </c>
      <c r="AC60" s="103">
        <v>486</v>
      </c>
      <c r="AD60" s="104">
        <v>0.20618556701030855</v>
      </c>
      <c r="AE60" s="30"/>
      <c r="AF60" s="172">
        <v>392</v>
      </c>
      <c r="AG60" s="172">
        <v>402.33333333333331</v>
      </c>
      <c r="AH60" s="104">
        <v>2.6360544217687076</v>
      </c>
      <c r="AI60" s="30"/>
      <c r="AJ60" s="172">
        <v>5664.7889999999998</v>
      </c>
      <c r="AK60" s="172">
        <v>5422.8280000000004</v>
      </c>
      <c r="AL60" s="104">
        <v>-4.2713153128916108</v>
      </c>
      <c r="AM60" s="27"/>
      <c r="AN60" s="119" t="s">
        <v>27</v>
      </c>
      <c r="AO60" s="120"/>
      <c r="AP60" s="103">
        <v>502</v>
      </c>
      <c r="AQ60" s="103">
        <v>485.5</v>
      </c>
      <c r="AR60" s="104">
        <v>-3.2868525896414313</v>
      </c>
      <c r="AS60" s="30"/>
      <c r="AT60" s="172">
        <v>359.5</v>
      </c>
      <c r="AU60" s="172">
        <v>397.16666666666669</v>
      </c>
      <c r="AV60" s="104">
        <v>10.47751506722301</v>
      </c>
      <c r="AW60" s="30"/>
      <c r="AX60" s="172">
        <v>9979.7139999999999</v>
      </c>
      <c r="AY60" s="172">
        <v>11087.617</v>
      </c>
      <c r="AZ60" s="104">
        <v>11.10155060555844</v>
      </c>
      <c r="BA60" s="27"/>
      <c r="BB60" s="119" t="s">
        <v>27</v>
      </c>
      <c r="BC60" s="120"/>
      <c r="BD60" s="172">
        <v>502</v>
      </c>
      <c r="BE60" s="172">
        <v>490.91666666666669</v>
      </c>
      <c r="BF60" s="104">
        <v>-2.2078353253652039</v>
      </c>
      <c r="BG60" s="30"/>
      <c r="BH60" s="172">
        <v>353.58333333333331</v>
      </c>
      <c r="BI60" s="172">
        <v>392.16666666666669</v>
      </c>
      <c r="BJ60" s="104">
        <v>10.912090502003302</v>
      </c>
      <c r="BK60" s="30"/>
      <c r="BL60" s="172">
        <v>18775.629000000001</v>
      </c>
      <c r="BM60" s="172">
        <v>22573.059000000001</v>
      </c>
      <c r="BN60" s="104">
        <v>20.225314422222553</v>
      </c>
      <c r="BO60" s="180"/>
      <c r="BP60" s="181"/>
    </row>
    <row r="61" spans="1:68" x14ac:dyDescent="0.25">
      <c r="A61" s="37" t="s">
        <v>101</v>
      </c>
      <c r="B61" s="196">
        <v>201</v>
      </c>
      <c r="C61" s="38">
        <v>209</v>
      </c>
      <c r="D61" s="38">
        <v>210</v>
      </c>
      <c r="E61" s="38">
        <v>210</v>
      </c>
      <c r="F61" s="38">
        <v>200</v>
      </c>
      <c r="G61" s="187">
        <v>-4.7619047619047672</v>
      </c>
      <c r="H61" s="187">
        <v>-0.49751243781094301</v>
      </c>
      <c r="I61" s="35"/>
      <c r="J61" s="38">
        <v>193.66666666666666</v>
      </c>
      <c r="K61" s="38">
        <v>85.666666666666671</v>
      </c>
      <c r="L61" s="38">
        <v>147.66666666666666</v>
      </c>
      <c r="M61" s="38">
        <v>165</v>
      </c>
      <c r="N61" s="38">
        <v>178.33333333333334</v>
      </c>
      <c r="O61" s="187">
        <v>8.0808080808080884</v>
      </c>
      <c r="P61" s="187">
        <v>-7.9173838209982694</v>
      </c>
      <c r="Q61" s="35"/>
      <c r="R61" s="38">
        <v>3298.9160000000002</v>
      </c>
      <c r="S61" s="38">
        <v>506.99200000000002</v>
      </c>
      <c r="T61" s="38">
        <v>1381.4939999999999</v>
      </c>
      <c r="U61" s="38">
        <v>2380.7260000000001</v>
      </c>
      <c r="V61" s="38">
        <v>2511.9279999999999</v>
      </c>
      <c r="W61" s="35">
        <v>5.5110079866393491</v>
      </c>
      <c r="X61" s="187">
        <v>-23.855957532716822</v>
      </c>
      <c r="Y61" s="27"/>
      <c r="Z61" s="14" t="s">
        <v>54</v>
      </c>
      <c r="AA61" s="14"/>
      <c r="AB61" s="38">
        <v>199</v>
      </c>
      <c r="AC61" s="38">
        <v>200</v>
      </c>
      <c r="AD61" s="35">
        <v>0.50251256281406143</v>
      </c>
      <c r="AE61" s="35"/>
      <c r="AF61" s="173">
        <v>173.33333333333334</v>
      </c>
      <c r="AG61" s="173">
        <v>178.33333333333334</v>
      </c>
      <c r="AH61" s="35">
        <v>2.8846153846153744</v>
      </c>
      <c r="AI61" s="35"/>
      <c r="AJ61" s="173">
        <v>2631.384</v>
      </c>
      <c r="AK61" s="173">
        <v>2511.9279999999999</v>
      </c>
      <c r="AL61" s="35">
        <v>-4.5396642983312248</v>
      </c>
      <c r="AM61" s="27"/>
      <c r="AN61" s="14" t="s">
        <v>54</v>
      </c>
      <c r="AO61" s="14"/>
      <c r="AP61" s="38">
        <v>210</v>
      </c>
      <c r="AQ61" s="38">
        <v>199.5</v>
      </c>
      <c r="AR61" s="35">
        <v>-5.0000000000000044</v>
      </c>
      <c r="AS61" s="35"/>
      <c r="AT61" s="173">
        <v>159.33333333333334</v>
      </c>
      <c r="AU61" s="173">
        <v>175.83333333333334</v>
      </c>
      <c r="AV61" s="35">
        <v>10.355648535564853</v>
      </c>
      <c r="AW61" s="35"/>
      <c r="AX61" s="173">
        <v>4627.4920000000002</v>
      </c>
      <c r="AY61" s="173">
        <v>5143.3119999999999</v>
      </c>
      <c r="AZ61" s="35">
        <v>11.146858816827777</v>
      </c>
      <c r="BA61" s="27"/>
      <c r="BB61" s="14" t="s">
        <v>54</v>
      </c>
      <c r="BC61" s="14"/>
      <c r="BD61" s="173">
        <v>210</v>
      </c>
      <c r="BE61" s="173">
        <v>203</v>
      </c>
      <c r="BF61" s="35">
        <v>-3.3333333333333326</v>
      </c>
      <c r="BG61" s="35"/>
      <c r="BH61" s="173">
        <v>156.66666666666666</v>
      </c>
      <c r="BI61" s="173">
        <v>172.66666666666666</v>
      </c>
      <c r="BJ61" s="35">
        <v>10.212765957446802</v>
      </c>
      <c r="BK61" s="35"/>
      <c r="BL61" s="173">
        <v>8655.0910000000003</v>
      </c>
      <c r="BM61" s="173">
        <v>10441.620000000001</v>
      </c>
      <c r="BN61" s="35">
        <v>20.641365873565064</v>
      </c>
      <c r="BO61" s="180"/>
      <c r="BP61" s="181"/>
    </row>
    <row r="62" spans="1:68" x14ac:dyDescent="0.25">
      <c r="A62" s="32" t="s">
        <v>55</v>
      </c>
      <c r="B62" s="198">
        <v>301</v>
      </c>
      <c r="C62" s="201">
        <v>293</v>
      </c>
      <c r="D62" s="201">
        <v>292</v>
      </c>
      <c r="E62" s="201">
        <v>292</v>
      </c>
      <c r="F62" s="201">
        <v>286</v>
      </c>
      <c r="G62" s="186">
        <v>-2.0547945205479423</v>
      </c>
      <c r="H62" s="186">
        <v>-4.9833887043189362</v>
      </c>
      <c r="I62" s="35"/>
      <c r="J62" s="201">
        <v>284.66666666666669</v>
      </c>
      <c r="K62" s="201">
        <v>110.66666666666667</v>
      </c>
      <c r="L62" s="201">
        <v>191</v>
      </c>
      <c r="M62" s="201">
        <v>213</v>
      </c>
      <c r="N62" s="201">
        <v>224</v>
      </c>
      <c r="O62" s="186">
        <v>5.164319248826299</v>
      </c>
      <c r="P62" s="186">
        <v>-21.311475409836067</v>
      </c>
      <c r="Q62" s="35"/>
      <c r="R62" s="201">
        <v>4693.8770000000004</v>
      </c>
      <c r="S62" s="201">
        <v>470.37099999999998</v>
      </c>
      <c r="T62" s="201">
        <v>1703.3140000000001</v>
      </c>
      <c r="U62" s="201">
        <v>2823.99</v>
      </c>
      <c r="V62" s="201">
        <v>2910.9</v>
      </c>
      <c r="W62" s="34">
        <v>3.0775604729478712</v>
      </c>
      <c r="X62" s="186">
        <v>-37.985166633041302</v>
      </c>
      <c r="Y62" s="27"/>
      <c r="Z62" s="36" t="s">
        <v>55</v>
      </c>
      <c r="AA62" s="14"/>
      <c r="AB62" s="33">
        <v>286</v>
      </c>
      <c r="AC62" s="33">
        <v>286</v>
      </c>
      <c r="AD62" s="34">
        <v>0</v>
      </c>
      <c r="AE62" s="35"/>
      <c r="AF62" s="174">
        <v>218.66666666666666</v>
      </c>
      <c r="AG62" s="174">
        <v>224</v>
      </c>
      <c r="AH62" s="34">
        <v>2.4390243902439046</v>
      </c>
      <c r="AI62" s="35"/>
      <c r="AJ62" s="174">
        <v>3033.4050000000002</v>
      </c>
      <c r="AK62" s="174">
        <v>2910.9</v>
      </c>
      <c r="AL62" s="34">
        <v>-4.0385309577850688</v>
      </c>
      <c r="AM62" s="27"/>
      <c r="AN62" s="36" t="s">
        <v>55</v>
      </c>
      <c r="AO62" s="14"/>
      <c r="AP62" s="33">
        <v>292</v>
      </c>
      <c r="AQ62" s="33">
        <v>286</v>
      </c>
      <c r="AR62" s="34">
        <v>-2.0547945205479423</v>
      </c>
      <c r="AS62" s="35"/>
      <c r="AT62" s="174">
        <v>200.16666666666666</v>
      </c>
      <c r="AU62" s="174">
        <v>221.33333333333334</v>
      </c>
      <c r="AV62" s="34">
        <v>10.574521232306422</v>
      </c>
      <c r="AW62" s="35"/>
      <c r="AX62" s="174">
        <v>5352.2219999999998</v>
      </c>
      <c r="AY62" s="174">
        <v>5944.3050000000003</v>
      </c>
      <c r="AZ62" s="34">
        <v>11.062377457437321</v>
      </c>
      <c r="BA62" s="27"/>
      <c r="BB62" s="36" t="s">
        <v>55</v>
      </c>
      <c r="BC62" s="14"/>
      <c r="BD62" s="174">
        <v>292</v>
      </c>
      <c r="BE62" s="174">
        <v>287.91666666666669</v>
      </c>
      <c r="BF62" s="34">
        <v>-1.3984018264840081</v>
      </c>
      <c r="BG62" s="35"/>
      <c r="BH62" s="174">
        <v>196.91666666666666</v>
      </c>
      <c r="BI62" s="174">
        <v>219.5</v>
      </c>
      <c r="BJ62" s="34">
        <v>11.468472280998743</v>
      </c>
      <c r="BK62" s="35"/>
      <c r="BL62" s="174">
        <v>10120.538</v>
      </c>
      <c r="BM62" s="174">
        <v>12131.439</v>
      </c>
      <c r="BN62" s="34">
        <v>19.869506937279425</v>
      </c>
      <c r="BO62" s="180"/>
      <c r="BP62" s="181"/>
    </row>
    <row r="63" spans="1:68" x14ac:dyDescent="0.25">
      <c r="A63" s="105" t="s">
        <v>28</v>
      </c>
      <c r="B63" s="193">
        <v>634</v>
      </c>
      <c r="C63" s="29">
        <v>626</v>
      </c>
      <c r="D63" s="29">
        <v>616</v>
      </c>
      <c r="E63" s="29">
        <v>498</v>
      </c>
      <c r="F63" s="29">
        <v>466</v>
      </c>
      <c r="G63" s="26">
        <v>-6.4257028112449817</v>
      </c>
      <c r="H63" s="26">
        <v>-26.498422712933756</v>
      </c>
      <c r="I63" s="30"/>
      <c r="J63" s="29">
        <v>467</v>
      </c>
      <c r="K63" s="29">
        <v>116.66666666666667</v>
      </c>
      <c r="L63" s="29">
        <v>265.66666666666669</v>
      </c>
      <c r="M63" s="29">
        <v>296</v>
      </c>
      <c r="N63" s="29">
        <v>321</v>
      </c>
      <c r="O63" s="26">
        <v>8.4459459459459438</v>
      </c>
      <c r="P63" s="26">
        <v>-31.263383297644541</v>
      </c>
      <c r="Q63" s="30"/>
      <c r="R63" s="29">
        <v>6933.8530000000001</v>
      </c>
      <c r="S63" s="29">
        <v>1594.3230000000001</v>
      </c>
      <c r="T63" s="29">
        <v>3756.3220000000001</v>
      </c>
      <c r="U63" s="29">
        <v>4077.4580000000001</v>
      </c>
      <c r="V63" s="29">
        <v>4963.82</v>
      </c>
      <c r="W63" s="30">
        <v>21.73810251387016</v>
      </c>
      <c r="X63" s="26">
        <v>-28.411807980353785</v>
      </c>
      <c r="Y63" s="27"/>
      <c r="Z63" s="120" t="s">
        <v>28</v>
      </c>
      <c r="AA63" s="120"/>
      <c r="AB63" s="29">
        <v>477.66666666666669</v>
      </c>
      <c r="AC63" s="29">
        <v>466</v>
      </c>
      <c r="AD63" s="30">
        <v>-2.4424284717376121</v>
      </c>
      <c r="AE63" s="30"/>
      <c r="AF63" s="175">
        <v>298.66666666666669</v>
      </c>
      <c r="AG63" s="175">
        <v>321</v>
      </c>
      <c r="AH63" s="30">
        <v>7.4776785714285587</v>
      </c>
      <c r="AI63" s="30"/>
      <c r="AJ63" s="175">
        <v>4290.9160000000002</v>
      </c>
      <c r="AK63" s="175">
        <v>4963.82</v>
      </c>
      <c r="AL63" s="30">
        <v>15.68205949498893</v>
      </c>
      <c r="AM63" s="27"/>
      <c r="AN63" s="120" t="s">
        <v>28</v>
      </c>
      <c r="AO63" s="120"/>
      <c r="AP63" s="29">
        <v>495.33333333333331</v>
      </c>
      <c r="AQ63" s="29">
        <v>471.83333333333331</v>
      </c>
      <c r="AR63" s="30">
        <v>-4.7442799461641982</v>
      </c>
      <c r="AS63" s="30"/>
      <c r="AT63" s="175">
        <v>286.16666666666669</v>
      </c>
      <c r="AU63" s="175">
        <v>309.83333333333331</v>
      </c>
      <c r="AV63" s="30">
        <v>8.2702387885847273</v>
      </c>
      <c r="AW63" s="30"/>
      <c r="AX63" s="175">
        <v>7701.0290000000005</v>
      </c>
      <c r="AY63" s="175">
        <v>9254.7360000000008</v>
      </c>
      <c r="AZ63" s="30">
        <v>20.175316831036483</v>
      </c>
      <c r="BA63" s="27"/>
      <c r="BB63" s="120" t="s">
        <v>28</v>
      </c>
      <c r="BC63" s="120"/>
      <c r="BD63" s="175">
        <v>508.58333333333331</v>
      </c>
      <c r="BE63" s="175">
        <v>486.16666666666669</v>
      </c>
      <c r="BF63" s="30">
        <v>-4.4076683598230364</v>
      </c>
      <c r="BG63" s="30"/>
      <c r="BH63" s="175">
        <v>280.58333333333331</v>
      </c>
      <c r="BI63" s="175">
        <v>305.33333333333331</v>
      </c>
      <c r="BJ63" s="30">
        <v>8.8209088209088229</v>
      </c>
      <c r="BK63" s="30"/>
      <c r="BL63" s="175">
        <v>15619.003000000001</v>
      </c>
      <c r="BM63" s="175">
        <v>17900.642</v>
      </c>
      <c r="BN63" s="30">
        <v>14.608096304226326</v>
      </c>
      <c r="BO63" s="180"/>
      <c r="BP63" s="181"/>
    </row>
    <row r="64" spans="1:68" x14ac:dyDescent="0.25">
      <c r="A64" s="32" t="s">
        <v>55</v>
      </c>
      <c r="B64" s="195">
        <v>188</v>
      </c>
      <c r="C64" s="33">
        <v>180</v>
      </c>
      <c r="D64" s="33">
        <v>178</v>
      </c>
      <c r="E64" s="33">
        <v>178</v>
      </c>
      <c r="F64" s="33">
        <v>175</v>
      </c>
      <c r="G64" s="186">
        <v>-1.6853932584269704</v>
      </c>
      <c r="H64" s="186">
        <v>-6.9148936170212778</v>
      </c>
      <c r="I64" s="156"/>
      <c r="J64" s="33">
        <v>170.33333333333334</v>
      </c>
      <c r="K64" s="33">
        <v>41.666666666666664</v>
      </c>
      <c r="L64" s="33">
        <v>136</v>
      </c>
      <c r="M64" s="33">
        <v>137</v>
      </c>
      <c r="N64" s="33">
        <v>151.33333333333334</v>
      </c>
      <c r="O64" s="186">
        <v>10.46228710462287</v>
      </c>
      <c r="P64" s="186">
        <v>-11.154598825831696</v>
      </c>
      <c r="Q64" s="156"/>
      <c r="R64" s="33">
        <v>2555.85</v>
      </c>
      <c r="S64" s="33">
        <v>651.91899999999998</v>
      </c>
      <c r="T64" s="33">
        <v>1990.02</v>
      </c>
      <c r="U64" s="33">
        <v>1608.52</v>
      </c>
      <c r="V64" s="33">
        <v>2103.5940000000001</v>
      </c>
      <c r="W64" s="34">
        <v>30.778230920349149</v>
      </c>
      <c r="X64" s="186">
        <v>-17.694935148776338</v>
      </c>
      <c r="Y64" s="27"/>
      <c r="Z64" s="36" t="s">
        <v>55</v>
      </c>
      <c r="AA64" s="14"/>
      <c r="AB64" s="33">
        <v>176</v>
      </c>
      <c r="AC64" s="33">
        <v>175</v>
      </c>
      <c r="AD64" s="34">
        <v>-0.56818181818182323</v>
      </c>
      <c r="AE64" s="35"/>
      <c r="AF64" s="174">
        <v>143</v>
      </c>
      <c r="AG64" s="174">
        <v>151.33333333333334</v>
      </c>
      <c r="AH64" s="34">
        <v>5.8275058275058411</v>
      </c>
      <c r="AI64" s="35"/>
      <c r="AJ64" s="174">
        <v>1814.454</v>
      </c>
      <c r="AK64" s="174">
        <v>2103.5940000000001</v>
      </c>
      <c r="AL64" s="34">
        <v>15.935372293814009</v>
      </c>
      <c r="AM64" s="27"/>
      <c r="AN64" s="36" t="s">
        <v>55</v>
      </c>
      <c r="AO64" s="14"/>
      <c r="AP64" s="33">
        <v>178</v>
      </c>
      <c r="AQ64" s="33">
        <v>175.5</v>
      </c>
      <c r="AR64" s="34">
        <v>-1.4044943820224698</v>
      </c>
      <c r="AS64" s="35"/>
      <c r="AT64" s="174">
        <v>136.33333333333334</v>
      </c>
      <c r="AU64" s="174">
        <v>147.16666666666666</v>
      </c>
      <c r="AV64" s="34">
        <v>7.9462102689486391</v>
      </c>
      <c r="AW64" s="35"/>
      <c r="AX64" s="174">
        <v>3177.424</v>
      </c>
      <c r="AY64" s="174">
        <v>3918.0479999999998</v>
      </c>
      <c r="AZ64" s="34">
        <v>23.308944604182493</v>
      </c>
      <c r="BA64" s="27"/>
      <c r="BB64" s="36" t="s">
        <v>55</v>
      </c>
      <c r="BC64" s="14"/>
      <c r="BD64" s="174">
        <v>178</v>
      </c>
      <c r="BE64" s="174">
        <v>176.75</v>
      </c>
      <c r="BF64" s="34">
        <v>-0.70224719101124045</v>
      </c>
      <c r="BG64" s="35"/>
      <c r="BH64" s="174">
        <v>136.66666666666666</v>
      </c>
      <c r="BI64" s="174">
        <v>143.66666666666666</v>
      </c>
      <c r="BJ64" s="34">
        <v>5.1219512195121997</v>
      </c>
      <c r="BK64" s="35"/>
      <c r="BL64" s="174">
        <v>6965.4110000000001</v>
      </c>
      <c r="BM64" s="174">
        <v>7415.3130000000001</v>
      </c>
      <c r="BN64" s="34">
        <v>6.4590876259850383</v>
      </c>
      <c r="BO64" s="180"/>
      <c r="BP64" s="181"/>
    </row>
    <row r="65" spans="1:68" x14ac:dyDescent="0.25">
      <c r="A65" s="37" t="s">
        <v>56</v>
      </c>
      <c r="B65" s="196">
        <v>446</v>
      </c>
      <c r="C65" s="38">
        <v>446</v>
      </c>
      <c r="D65" s="38">
        <v>438</v>
      </c>
      <c r="E65" s="38">
        <v>320</v>
      </c>
      <c r="F65" s="38">
        <v>291</v>
      </c>
      <c r="G65" s="187">
        <v>-9.0624999999999964</v>
      </c>
      <c r="H65" s="187">
        <v>-34.753363228699556</v>
      </c>
      <c r="I65" s="157"/>
      <c r="J65" s="38">
        <v>296.66666666666669</v>
      </c>
      <c r="K65" s="38">
        <v>75</v>
      </c>
      <c r="L65" s="38">
        <v>129.66666666666666</v>
      </c>
      <c r="M65" s="38">
        <v>159</v>
      </c>
      <c r="N65" s="38">
        <v>169.66666666666666</v>
      </c>
      <c r="O65" s="187">
        <v>6.7085953878406546</v>
      </c>
      <c r="P65" s="187">
        <v>-42.808988764044955</v>
      </c>
      <c r="Q65" s="157"/>
      <c r="R65" s="38">
        <v>4378.0029999999997</v>
      </c>
      <c r="S65" s="38">
        <v>942.404</v>
      </c>
      <c r="T65" s="38">
        <v>1766.3019999999999</v>
      </c>
      <c r="U65" s="38">
        <v>2468.9380000000001</v>
      </c>
      <c r="V65" s="38">
        <v>2860.2260000000001</v>
      </c>
      <c r="W65" s="35">
        <v>15.848433618017133</v>
      </c>
      <c r="X65" s="187">
        <v>-34.668249427878415</v>
      </c>
      <c r="Y65" s="27"/>
      <c r="Z65" s="14" t="s">
        <v>56</v>
      </c>
      <c r="AA65" s="14"/>
      <c r="AB65" s="38">
        <v>301.66666666666669</v>
      </c>
      <c r="AC65" s="38">
        <v>291</v>
      </c>
      <c r="AD65" s="35">
        <v>-3.5359116022099513</v>
      </c>
      <c r="AE65" s="35"/>
      <c r="AF65" s="173">
        <v>155.66666666666666</v>
      </c>
      <c r="AG65" s="173">
        <v>169.66666666666666</v>
      </c>
      <c r="AH65" s="35">
        <v>8.9935760171306214</v>
      </c>
      <c r="AI65" s="35"/>
      <c r="AJ65" s="173">
        <v>2476.462</v>
      </c>
      <c r="AK65" s="173">
        <v>2860.2260000000001</v>
      </c>
      <c r="AL65" s="35">
        <v>15.496462291769465</v>
      </c>
      <c r="AM65" s="27"/>
      <c r="AN65" s="14" t="s">
        <v>56</v>
      </c>
      <c r="AO65" s="14"/>
      <c r="AP65" s="38">
        <v>317.33333333333331</v>
      </c>
      <c r="AQ65" s="38">
        <v>296.33333333333331</v>
      </c>
      <c r="AR65" s="35">
        <v>-6.6176470588235281</v>
      </c>
      <c r="AS65" s="35"/>
      <c r="AT65" s="173">
        <v>149.83333333333334</v>
      </c>
      <c r="AU65" s="173">
        <v>162.66666666666666</v>
      </c>
      <c r="AV65" s="35">
        <v>8.5650723025583844</v>
      </c>
      <c r="AW65" s="35"/>
      <c r="AX65" s="173">
        <v>4523.6049999999996</v>
      </c>
      <c r="AY65" s="173">
        <v>5336.6880000000001</v>
      </c>
      <c r="AZ65" s="35">
        <v>17.974226308442056</v>
      </c>
      <c r="BA65" s="27"/>
      <c r="BB65" s="14" t="s">
        <v>56</v>
      </c>
      <c r="BC65" s="14"/>
      <c r="BD65" s="173">
        <v>330.58333333333331</v>
      </c>
      <c r="BE65" s="173">
        <v>309.41666666666669</v>
      </c>
      <c r="BF65" s="35">
        <v>-6.402823292160309</v>
      </c>
      <c r="BG65" s="35"/>
      <c r="BH65" s="173">
        <v>143.91666666666666</v>
      </c>
      <c r="BI65" s="173">
        <v>161.66666666666666</v>
      </c>
      <c r="BJ65" s="35">
        <v>12.333526346265211</v>
      </c>
      <c r="BK65" s="35"/>
      <c r="BL65" s="173">
        <v>8653.5920000000006</v>
      </c>
      <c r="BM65" s="173">
        <v>10485.329</v>
      </c>
      <c r="BN65" s="35">
        <v>21.167360328520225</v>
      </c>
      <c r="BO65" s="180"/>
      <c r="BP65" s="181"/>
    </row>
    <row r="66" spans="1:68" x14ac:dyDescent="0.25">
      <c r="A66" s="153" t="s">
        <v>93</v>
      </c>
      <c r="B66" s="194">
        <v>194</v>
      </c>
      <c r="C66" s="103">
        <v>194</v>
      </c>
      <c r="D66" s="103">
        <v>174.66666666666666</v>
      </c>
      <c r="E66" s="103">
        <v>160.33333333333334</v>
      </c>
      <c r="F66" s="103">
        <v>163.66666666666666</v>
      </c>
      <c r="G66" s="185">
        <v>2.079002079002068</v>
      </c>
      <c r="H66" s="185">
        <v>-15.63573883161512</v>
      </c>
      <c r="I66" s="158"/>
      <c r="J66" s="103">
        <v>123.66666666666667</v>
      </c>
      <c r="K66" s="103">
        <v>100.33333333333333</v>
      </c>
      <c r="L66" s="103">
        <v>99</v>
      </c>
      <c r="M66" s="103">
        <v>86</v>
      </c>
      <c r="N66" s="103">
        <v>86.666666666666671</v>
      </c>
      <c r="O66" s="185">
        <v>0.77519379844961378</v>
      </c>
      <c r="P66" s="185">
        <v>-29.919137466307276</v>
      </c>
      <c r="Q66" s="158"/>
      <c r="R66" s="103">
        <v>2778.143</v>
      </c>
      <c r="S66" s="103">
        <v>1073.8630000000001</v>
      </c>
      <c r="T66" s="103">
        <v>2088.1970000000001</v>
      </c>
      <c r="U66" s="103">
        <v>1492.432</v>
      </c>
      <c r="V66" s="103">
        <v>1414.046</v>
      </c>
      <c r="W66" s="104">
        <v>-5.25223259753208</v>
      </c>
      <c r="X66" s="185">
        <v>-49.101036195760983</v>
      </c>
      <c r="Y66" s="27"/>
      <c r="Z66" s="153" t="s">
        <v>93</v>
      </c>
      <c r="AA66" s="120"/>
      <c r="AB66" s="103">
        <v>161</v>
      </c>
      <c r="AC66" s="103">
        <v>163.66666666666666</v>
      </c>
      <c r="AD66" s="104">
        <v>1.656314699792949</v>
      </c>
      <c r="AE66" s="30"/>
      <c r="AF66" s="172">
        <v>85</v>
      </c>
      <c r="AG66" s="172">
        <v>86.666666666666671</v>
      </c>
      <c r="AH66" s="104">
        <v>1.9607843137255054</v>
      </c>
      <c r="AI66" s="30"/>
      <c r="AJ66" s="172">
        <v>1432.5150000000001</v>
      </c>
      <c r="AK66" s="172">
        <v>1414.046</v>
      </c>
      <c r="AL66" s="104">
        <v>-1.2892709674942382</v>
      </c>
      <c r="AM66" s="27"/>
      <c r="AN66" s="153" t="s">
        <v>93</v>
      </c>
      <c r="AO66" s="120"/>
      <c r="AP66" s="103">
        <v>160.5</v>
      </c>
      <c r="AQ66" s="103">
        <v>162.33333333333334</v>
      </c>
      <c r="AR66" s="104">
        <v>1.1422637590861928</v>
      </c>
      <c r="AS66" s="30"/>
      <c r="AT66" s="172">
        <v>86.166666666666671</v>
      </c>
      <c r="AU66" s="172">
        <v>85.833333333333329</v>
      </c>
      <c r="AV66" s="104">
        <v>-0.38684719535784229</v>
      </c>
      <c r="AW66" s="30"/>
      <c r="AX66" s="172">
        <v>2959.18</v>
      </c>
      <c r="AY66" s="172">
        <v>2846.5610000000001</v>
      </c>
      <c r="AZ66" s="104">
        <v>-3.8057502416209754</v>
      </c>
      <c r="BA66" s="27"/>
      <c r="BB66" s="153" t="s">
        <v>93</v>
      </c>
      <c r="BC66" s="120"/>
      <c r="BD66" s="172">
        <v>160.25</v>
      </c>
      <c r="BE66" s="172">
        <v>161.16666666666666</v>
      </c>
      <c r="BF66" s="104">
        <v>0.57202288091522391</v>
      </c>
      <c r="BG66" s="30"/>
      <c r="BH66" s="172">
        <v>86</v>
      </c>
      <c r="BI66" s="172">
        <v>85.916666666666671</v>
      </c>
      <c r="BJ66" s="104">
        <v>-9.689922480619062E-2</v>
      </c>
      <c r="BK66" s="30"/>
      <c r="BL66" s="172">
        <v>7094.3810000000003</v>
      </c>
      <c r="BM66" s="172">
        <v>5795.2910000000002</v>
      </c>
      <c r="BN66" s="104">
        <v>-18.311534156397858</v>
      </c>
      <c r="BO66" s="180"/>
      <c r="BP66" s="181"/>
    </row>
    <row r="67" spans="1:68" x14ac:dyDescent="0.25">
      <c r="A67" s="105" t="s">
        <v>102</v>
      </c>
      <c r="B67" s="193">
        <v>679</v>
      </c>
      <c r="C67" s="29">
        <v>673</v>
      </c>
      <c r="D67" s="29">
        <v>666.66666666666663</v>
      </c>
      <c r="E67" s="29">
        <v>658</v>
      </c>
      <c r="F67" s="29">
        <v>633.66666666666663</v>
      </c>
      <c r="G67" s="26">
        <v>-3.6980749746707287</v>
      </c>
      <c r="H67" s="26">
        <v>-6.6764850270005009</v>
      </c>
      <c r="I67" s="30"/>
      <c r="J67" s="29">
        <v>649</v>
      </c>
      <c r="K67" s="29">
        <v>201</v>
      </c>
      <c r="L67" s="29">
        <v>451</v>
      </c>
      <c r="M67" s="29">
        <v>576.66666666666663</v>
      </c>
      <c r="N67" s="29">
        <v>581</v>
      </c>
      <c r="O67" s="26">
        <v>0.75144508670521581</v>
      </c>
      <c r="P67" s="26">
        <v>-10.477657935285055</v>
      </c>
      <c r="Q67" s="30"/>
      <c r="R67" s="29">
        <v>25948.771000000001</v>
      </c>
      <c r="S67" s="29">
        <v>7123.8919999999998</v>
      </c>
      <c r="T67" s="29">
        <v>15723.474</v>
      </c>
      <c r="U67" s="29">
        <v>21218.291000000001</v>
      </c>
      <c r="V67" s="29">
        <v>20230.427</v>
      </c>
      <c r="W67" s="30">
        <v>-4.6557189737854054</v>
      </c>
      <c r="X67" s="26">
        <v>-22.037051388676566</v>
      </c>
      <c r="Y67" s="27"/>
      <c r="Z67" s="120" t="s">
        <v>30</v>
      </c>
      <c r="AA67" s="120"/>
      <c r="AB67" s="29">
        <v>634</v>
      </c>
      <c r="AC67" s="29">
        <v>633.66666666666663</v>
      </c>
      <c r="AD67" s="30">
        <v>-5.2576235541546001E-2</v>
      </c>
      <c r="AE67" s="30"/>
      <c r="AF67" s="175">
        <v>578.66666666666663</v>
      </c>
      <c r="AG67" s="175">
        <v>581</v>
      </c>
      <c r="AH67" s="30">
        <v>0.40322580645162365</v>
      </c>
      <c r="AI67" s="30"/>
      <c r="AJ67" s="175">
        <v>20085.136999999999</v>
      </c>
      <c r="AK67" s="175">
        <v>20230.427</v>
      </c>
      <c r="AL67" s="30">
        <v>0.72337071935333341</v>
      </c>
      <c r="AM67" s="27"/>
      <c r="AN67" s="120" t="s">
        <v>30</v>
      </c>
      <c r="AO67" s="120"/>
      <c r="AP67" s="29">
        <v>658.16666666666663</v>
      </c>
      <c r="AQ67" s="29">
        <v>633.83333333333337</v>
      </c>
      <c r="AR67" s="30">
        <v>-3.6971385160800119</v>
      </c>
      <c r="AS67" s="30"/>
      <c r="AT67" s="175">
        <v>577.66666666666663</v>
      </c>
      <c r="AU67" s="175">
        <v>579.83333333333337</v>
      </c>
      <c r="AV67" s="30">
        <v>0.37507212925564914</v>
      </c>
      <c r="AW67" s="30"/>
      <c r="AX67" s="175">
        <v>42927.053999999996</v>
      </c>
      <c r="AY67" s="175">
        <v>40315.563999999998</v>
      </c>
      <c r="AZ67" s="30">
        <v>-6.0835528103093122</v>
      </c>
      <c r="BA67" s="27"/>
      <c r="BB67" s="120" t="s">
        <v>30</v>
      </c>
      <c r="BC67" s="120"/>
      <c r="BD67" s="175">
        <v>659.58333333333337</v>
      </c>
      <c r="BE67" s="175">
        <v>645.75</v>
      </c>
      <c r="BF67" s="30">
        <v>-2.0972836386607741</v>
      </c>
      <c r="BG67" s="30"/>
      <c r="BH67" s="175">
        <v>544.16666666666663</v>
      </c>
      <c r="BI67" s="175">
        <v>577.08333333333337</v>
      </c>
      <c r="BJ67" s="30">
        <v>6.049004594180718</v>
      </c>
      <c r="BK67" s="30"/>
      <c r="BL67" s="175">
        <v>82712.524000000005</v>
      </c>
      <c r="BM67" s="175">
        <v>82346.592000000004</v>
      </c>
      <c r="BN67" s="30">
        <v>-0.44241425881285101</v>
      </c>
      <c r="BO67" s="180"/>
      <c r="BP67" s="181"/>
    </row>
    <row r="68" spans="1:68" x14ac:dyDescent="0.25">
      <c r="A68" s="32" t="s">
        <v>55</v>
      </c>
      <c r="B68" s="195">
        <v>405</v>
      </c>
      <c r="C68" s="33">
        <v>412.33333333333331</v>
      </c>
      <c r="D68" s="33">
        <v>412</v>
      </c>
      <c r="E68" s="33">
        <v>412</v>
      </c>
      <c r="F68" s="33">
        <v>401.66666666666669</v>
      </c>
      <c r="G68" s="186">
        <v>-2.5080906148867266</v>
      </c>
      <c r="H68" s="186">
        <v>-0.82304526748970819</v>
      </c>
      <c r="I68" s="35"/>
      <c r="J68" s="33">
        <v>386.66666666666669</v>
      </c>
      <c r="K68" s="33">
        <v>117.33333333333333</v>
      </c>
      <c r="L68" s="33">
        <v>270.66666666666669</v>
      </c>
      <c r="M68" s="33">
        <v>366.33333333333331</v>
      </c>
      <c r="N68" s="33">
        <v>374</v>
      </c>
      <c r="O68" s="186">
        <v>2.0928116469517866</v>
      </c>
      <c r="P68" s="186">
        <v>-3.2758620689655182</v>
      </c>
      <c r="Q68" s="35"/>
      <c r="R68" s="33">
        <v>15686.671</v>
      </c>
      <c r="S68" s="33">
        <v>3821.1320000000001</v>
      </c>
      <c r="T68" s="33">
        <v>9634.2569999999996</v>
      </c>
      <c r="U68" s="33">
        <v>13666.1</v>
      </c>
      <c r="V68" s="33">
        <v>12869.78</v>
      </c>
      <c r="W68" s="34">
        <v>-5.8269733135276276</v>
      </c>
      <c r="X68" s="186">
        <v>-17.957226233660407</v>
      </c>
      <c r="Y68" s="27"/>
      <c r="Z68" s="36" t="s">
        <v>55</v>
      </c>
      <c r="AA68" s="14"/>
      <c r="AB68" s="33">
        <v>402</v>
      </c>
      <c r="AC68" s="33">
        <v>401.66666666666669</v>
      </c>
      <c r="AD68" s="34">
        <v>-8.2918739635151617E-2</v>
      </c>
      <c r="AE68" s="35"/>
      <c r="AF68" s="174">
        <v>373.33333333333331</v>
      </c>
      <c r="AG68" s="174">
        <v>374</v>
      </c>
      <c r="AH68" s="34">
        <v>0.17857142857142794</v>
      </c>
      <c r="AI68" s="35"/>
      <c r="AJ68" s="174">
        <v>12446.069</v>
      </c>
      <c r="AK68" s="174">
        <v>12869.78</v>
      </c>
      <c r="AL68" s="34">
        <v>3.4043761126505201</v>
      </c>
      <c r="AM68" s="27"/>
      <c r="AN68" s="36" t="s">
        <v>55</v>
      </c>
      <c r="AO68" s="14"/>
      <c r="AP68" s="33">
        <v>412.16666666666669</v>
      </c>
      <c r="AQ68" s="33">
        <v>401.83333333333331</v>
      </c>
      <c r="AR68" s="34">
        <v>-2.5070764253942723</v>
      </c>
      <c r="AS68" s="35"/>
      <c r="AT68" s="174">
        <v>368.66666666666669</v>
      </c>
      <c r="AU68" s="174">
        <v>373.66666666666669</v>
      </c>
      <c r="AV68" s="34">
        <v>1.3562386980108476</v>
      </c>
      <c r="AW68" s="35"/>
      <c r="AX68" s="174">
        <v>27809.26</v>
      </c>
      <c r="AY68" s="174">
        <v>25315.848999999998</v>
      </c>
      <c r="AZ68" s="34">
        <v>-8.9661177607746509</v>
      </c>
      <c r="BA68" s="27"/>
      <c r="BB68" s="36" t="s">
        <v>55</v>
      </c>
      <c r="BC68" s="14"/>
      <c r="BD68" s="174">
        <v>412.08333333333331</v>
      </c>
      <c r="BE68" s="174">
        <v>407.08333333333331</v>
      </c>
      <c r="BF68" s="34">
        <v>-1.2133468149646109</v>
      </c>
      <c r="BG68" s="35"/>
      <c r="BH68" s="174">
        <v>336.58333333333331</v>
      </c>
      <c r="BI68" s="174">
        <v>368.25</v>
      </c>
      <c r="BJ68" s="34">
        <v>9.4082693736073253</v>
      </c>
      <c r="BK68" s="35"/>
      <c r="BL68" s="174">
        <v>52162.911</v>
      </c>
      <c r="BM68" s="174">
        <v>52050.906000000003</v>
      </c>
      <c r="BN68" s="34">
        <v>-0.21472152886559126</v>
      </c>
      <c r="BO68" s="180"/>
      <c r="BP68" s="181"/>
    </row>
    <row r="69" spans="1:68" x14ac:dyDescent="0.25">
      <c r="A69" s="37" t="s">
        <v>56</v>
      </c>
      <c r="B69" s="196">
        <v>274</v>
      </c>
      <c r="C69" s="38">
        <v>260.66666666666669</v>
      </c>
      <c r="D69" s="187">
        <v>254.66666666666666</v>
      </c>
      <c r="E69" s="213">
        <v>246</v>
      </c>
      <c r="F69" s="213">
        <v>232</v>
      </c>
      <c r="G69" s="187">
        <v>-5.6910569105691033</v>
      </c>
      <c r="H69" s="187">
        <v>-15.328467153284675</v>
      </c>
      <c r="I69" s="35"/>
      <c r="J69" s="38">
        <v>262.33333333333331</v>
      </c>
      <c r="K69" s="38">
        <v>83.666666666666671</v>
      </c>
      <c r="L69" s="38">
        <v>180.33333333333334</v>
      </c>
      <c r="M69" s="38">
        <v>210.33333333333334</v>
      </c>
      <c r="N69" s="38">
        <v>207</v>
      </c>
      <c r="O69" s="187">
        <v>-1.5847860538827252</v>
      </c>
      <c r="P69" s="187">
        <v>-21.092757306226172</v>
      </c>
      <c r="Q69" s="35"/>
      <c r="R69" s="38">
        <v>10262.1</v>
      </c>
      <c r="S69" s="38">
        <v>3302.76</v>
      </c>
      <c r="T69" s="38">
        <v>6089.2169999999996</v>
      </c>
      <c r="U69" s="38">
        <v>7552.1909999999998</v>
      </c>
      <c r="V69" s="38">
        <v>7360.6469999999999</v>
      </c>
      <c r="W69" s="35">
        <v>-2.5362706001476942</v>
      </c>
      <c r="X69" s="187">
        <v>-28.273482035840626</v>
      </c>
      <c r="Y69" s="27"/>
      <c r="Z69" s="14" t="s">
        <v>56</v>
      </c>
      <c r="AA69" s="14"/>
      <c r="AB69" s="38">
        <v>232</v>
      </c>
      <c r="AC69" s="38">
        <v>232</v>
      </c>
      <c r="AD69" s="35">
        <v>0</v>
      </c>
      <c r="AE69" s="35"/>
      <c r="AF69" s="173">
        <v>205.33333333333334</v>
      </c>
      <c r="AG69" s="173">
        <v>207</v>
      </c>
      <c r="AH69" s="35">
        <v>0.81168831168829669</v>
      </c>
      <c r="AI69" s="35"/>
      <c r="AJ69" s="173">
        <v>7639.0680000000002</v>
      </c>
      <c r="AK69" s="173">
        <v>7360.6469999999999</v>
      </c>
      <c r="AL69" s="35">
        <v>-3.6446985417592836</v>
      </c>
      <c r="AM69" s="27"/>
      <c r="AN69" s="14" t="s">
        <v>56</v>
      </c>
      <c r="AO69" s="14"/>
      <c r="AP69" s="38">
        <v>246</v>
      </c>
      <c r="AQ69" s="38">
        <v>232</v>
      </c>
      <c r="AR69" s="35">
        <v>-5.6910569105691033</v>
      </c>
      <c r="AS69" s="35"/>
      <c r="AT69" s="173">
        <v>209</v>
      </c>
      <c r="AU69" s="173">
        <v>206.16666666666666</v>
      </c>
      <c r="AV69" s="35">
        <v>-1.3556618819776767</v>
      </c>
      <c r="AW69" s="35"/>
      <c r="AX69" s="173">
        <v>15117.794</v>
      </c>
      <c r="AY69" s="173">
        <v>14999.715</v>
      </c>
      <c r="AZ69" s="35">
        <v>-0.78105972339614915</v>
      </c>
      <c r="BA69" s="27"/>
      <c r="BB69" s="14" t="s">
        <v>56</v>
      </c>
      <c r="BC69" s="14"/>
      <c r="BD69" s="173">
        <v>247.5</v>
      </c>
      <c r="BE69" s="173">
        <v>238.66666666666666</v>
      </c>
      <c r="BF69" s="35">
        <v>-3.5690235690235772</v>
      </c>
      <c r="BG69" s="35"/>
      <c r="BH69" s="173">
        <v>207.58333333333334</v>
      </c>
      <c r="BI69" s="173">
        <v>208.83333333333334</v>
      </c>
      <c r="BJ69" s="35">
        <v>0.60216780409474424</v>
      </c>
      <c r="BK69" s="35"/>
      <c r="BL69" s="173">
        <v>30549.613000000001</v>
      </c>
      <c r="BM69" s="173">
        <v>30295.686000000002</v>
      </c>
      <c r="BN69" s="35">
        <v>-0.83119547209975497</v>
      </c>
      <c r="BO69" s="180"/>
      <c r="BP69" s="181"/>
    </row>
    <row r="70" spans="1:68" x14ac:dyDescent="0.25">
      <c r="A70" s="102" t="s">
        <v>32</v>
      </c>
      <c r="B70" s="194">
        <v>85</v>
      </c>
      <c r="C70" s="103">
        <v>85</v>
      </c>
      <c r="D70" s="214" t="s">
        <v>114</v>
      </c>
      <c r="E70" s="214" t="s">
        <v>114</v>
      </c>
      <c r="F70" s="214" t="s">
        <v>114</v>
      </c>
      <c r="G70" s="185" t="s">
        <v>115</v>
      </c>
      <c r="H70" s="185">
        <v>-100</v>
      </c>
      <c r="I70" s="30"/>
      <c r="J70" s="103">
        <v>75</v>
      </c>
      <c r="K70" s="103">
        <v>75</v>
      </c>
      <c r="L70" s="103" t="s">
        <v>114</v>
      </c>
      <c r="M70" s="103" t="s">
        <v>114</v>
      </c>
      <c r="N70" s="103" t="s">
        <v>114</v>
      </c>
      <c r="O70" s="185" t="s">
        <v>115</v>
      </c>
      <c r="P70" s="185">
        <v>-100</v>
      </c>
      <c r="Q70" s="30"/>
      <c r="R70" s="103">
        <v>822.62699999999995</v>
      </c>
      <c r="S70" s="103">
        <v>492.55099999999999</v>
      </c>
      <c r="T70" s="103" t="s">
        <v>114</v>
      </c>
      <c r="U70" s="103" t="s">
        <v>114</v>
      </c>
      <c r="V70" s="103" t="s">
        <v>114</v>
      </c>
      <c r="W70" s="104" t="s">
        <v>115</v>
      </c>
      <c r="X70" s="185">
        <v>-100</v>
      </c>
      <c r="Y70" s="27"/>
      <c r="Z70" s="119" t="s">
        <v>32</v>
      </c>
      <c r="AA70" s="120"/>
      <c r="AB70" s="103" t="s">
        <v>114</v>
      </c>
      <c r="AC70" s="103" t="s">
        <v>114</v>
      </c>
      <c r="AD70" s="104" t="s">
        <v>115</v>
      </c>
      <c r="AE70" s="30"/>
      <c r="AF70" s="103" t="s">
        <v>114</v>
      </c>
      <c r="AG70" s="103" t="s">
        <v>114</v>
      </c>
      <c r="AH70" s="104" t="s">
        <v>115</v>
      </c>
      <c r="AI70" s="30"/>
      <c r="AJ70" s="103" t="s">
        <v>114</v>
      </c>
      <c r="AK70" s="103" t="s">
        <v>114</v>
      </c>
      <c r="AL70" s="104" t="s">
        <v>115</v>
      </c>
      <c r="AM70" s="27"/>
      <c r="AN70" s="119" t="s">
        <v>32</v>
      </c>
      <c r="AO70" s="120"/>
      <c r="AP70" s="103" t="s">
        <v>114</v>
      </c>
      <c r="AQ70" s="103" t="s">
        <v>114</v>
      </c>
      <c r="AR70" s="104" t="s">
        <v>115</v>
      </c>
      <c r="AS70" s="30"/>
      <c r="AT70" s="103" t="s">
        <v>114</v>
      </c>
      <c r="AU70" s="103" t="s">
        <v>114</v>
      </c>
      <c r="AV70" s="104" t="s">
        <v>115</v>
      </c>
      <c r="AW70" s="30"/>
      <c r="AX70" s="103" t="s">
        <v>114</v>
      </c>
      <c r="AY70" s="103" t="s">
        <v>114</v>
      </c>
      <c r="AZ70" s="104" t="s">
        <v>115</v>
      </c>
      <c r="BA70" s="27"/>
      <c r="BB70" s="119" t="s">
        <v>32</v>
      </c>
      <c r="BC70" s="120"/>
      <c r="BD70" s="103" t="s">
        <v>114</v>
      </c>
      <c r="BE70" s="103" t="s">
        <v>114</v>
      </c>
      <c r="BF70" s="104" t="s">
        <v>115</v>
      </c>
      <c r="BG70" s="30"/>
      <c r="BH70" s="103" t="s">
        <v>114</v>
      </c>
      <c r="BI70" s="103" t="s">
        <v>114</v>
      </c>
      <c r="BJ70" s="104" t="s">
        <v>115</v>
      </c>
      <c r="BK70" s="30"/>
      <c r="BL70" s="103" t="s">
        <v>114</v>
      </c>
      <c r="BM70" s="103" t="s">
        <v>114</v>
      </c>
      <c r="BN70" s="104" t="s">
        <v>115</v>
      </c>
      <c r="BO70" s="180"/>
      <c r="BP70" s="181"/>
    </row>
    <row r="71" spans="1:68" x14ac:dyDescent="0.25">
      <c r="A71" s="37" t="s">
        <v>55</v>
      </c>
      <c r="B71" s="196">
        <v>62</v>
      </c>
      <c r="C71" s="38">
        <v>62</v>
      </c>
      <c r="D71" s="213" t="s">
        <v>114</v>
      </c>
      <c r="E71" s="213" t="s">
        <v>114</v>
      </c>
      <c r="F71" s="213" t="s">
        <v>114</v>
      </c>
      <c r="G71" s="187" t="s">
        <v>115</v>
      </c>
      <c r="H71" s="187">
        <v>-100</v>
      </c>
      <c r="I71" s="35"/>
      <c r="J71" s="38">
        <v>53</v>
      </c>
      <c r="K71" s="38">
        <v>53</v>
      </c>
      <c r="L71" s="38" t="s">
        <v>114</v>
      </c>
      <c r="M71" s="38" t="s">
        <v>114</v>
      </c>
      <c r="N71" s="38" t="s">
        <v>114</v>
      </c>
      <c r="O71" s="187" t="s">
        <v>115</v>
      </c>
      <c r="P71" s="187">
        <v>-100</v>
      </c>
      <c r="Q71" s="35"/>
      <c r="R71" s="38">
        <v>639.67499999999995</v>
      </c>
      <c r="S71" s="38">
        <v>384.57499999999999</v>
      </c>
      <c r="T71" s="38" t="s">
        <v>114</v>
      </c>
      <c r="U71" s="38" t="s">
        <v>114</v>
      </c>
      <c r="V71" s="38" t="s">
        <v>114</v>
      </c>
      <c r="W71" s="35" t="s">
        <v>115</v>
      </c>
      <c r="X71" s="187">
        <v>-100</v>
      </c>
      <c r="Y71" s="27"/>
      <c r="Z71" s="14" t="s">
        <v>55</v>
      </c>
      <c r="AA71" s="14"/>
      <c r="AB71" s="38" t="s">
        <v>114</v>
      </c>
      <c r="AC71" s="38" t="s">
        <v>114</v>
      </c>
      <c r="AD71" s="35" t="s">
        <v>115</v>
      </c>
      <c r="AE71" s="35"/>
      <c r="AF71" s="38" t="s">
        <v>114</v>
      </c>
      <c r="AG71" s="38" t="s">
        <v>114</v>
      </c>
      <c r="AH71" s="35" t="s">
        <v>115</v>
      </c>
      <c r="AI71" s="35"/>
      <c r="AJ71" s="38" t="s">
        <v>114</v>
      </c>
      <c r="AK71" s="38" t="s">
        <v>114</v>
      </c>
      <c r="AL71" s="35" t="s">
        <v>115</v>
      </c>
      <c r="AM71" s="27"/>
      <c r="AN71" s="14" t="s">
        <v>55</v>
      </c>
      <c r="AO71" s="14"/>
      <c r="AP71" s="38" t="s">
        <v>114</v>
      </c>
      <c r="AQ71" s="38" t="s">
        <v>114</v>
      </c>
      <c r="AR71" s="35" t="s">
        <v>115</v>
      </c>
      <c r="AS71" s="35"/>
      <c r="AT71" s="38" t="s">
        <v>114</v>
      </c>
      <c r="AU71" s="38" t="s">
        <v>114</v>
      </c>
      <c r="AV71" s="35" t="s">
        <v>115</v>
      </c>
      <c r="AW71" s="35"/>
      <c r="AX71" s="38" t="s">
        <v>114</v>
      </c>
      <c r="AY71" s="38" t="s">
        <v>114</v>
      </c>
      <c r="AZ71" s="35" t="s">
        <v>115</v>
      </c>
      <c r="BA71" s="27"/>
      <c r="BB71" s="14" t="s">
        <v>55</v>
      </c>
      <c r="BC71" s="14"/>
      <c r="BD71" s="38" t="s">
        <v>114</v>
      </c>
      <c r="BE71" s="38" t="s">
        <v>114</v>
      </c>
      <c r="BF71" s="35" t="s">
        <v>115</v>
      </c>
      <c r="BG71" s="35"/>
      <c r="BH71" s="38" t="s">
        <v>114</v>
      </c>
      <c r="BI71" s="38" t="s">
        <v>114</v>
      </c>
      <c r="BJ71" s="35" t="s">
        <v>115</v>
      </c>
      <c r="BK71" s="35"/>
      <c r="BL71" s="38" t="s">
        <v>114</v>
      </c>
      <c r="BM71" s="38" t="s">
        <v>114</v>
      </c>
      <c r="BN71" s="35" t="s">
        <v>115</v>
      </c>
      <c r="BO71" s="180"/>
      <c r="BP71" s="181"/>
    </row>
    <row r="72" spans="1:68" x14ac:dyDescent="0.25">
      <c r="A72" s="32" t="s">
        <v>56</v>
      </c>
      <c r="B72" s="195">
        <v>23</v>
      </c>
      <c r="C72" s="33">
        <v>23</v>
      </c>
      <c r="D72" s="215" t="s">
        <v>114</v>
      </c>
      <c r="E72" s="215" t="s">
        <v>114</v>
      </c>
      <c r="F72" s="215" t="s">
        <v>114</v>
      </c>
      <c r="G72" s="186" t="s">
        <v>115</v>
      </c>
      <c r="H72" s="186">
        <v>-100</v>
      </c>
      <c r="I72" s="35"/>
      <c r="J72" s="33">
        <v>22</v>
      </c>
      <c r="K72" s="33">
        <v>22</v>
      </c>
      <c r="L72" s="33" t="s">
        <v>114</v>
      </c>
      <c r="M72" s="33" t="s">
        <v>114</v>
      </c>
      <c r="N72" s="33" t="s">
        <v>114</v>
      </c>
      <c r="O72" s="186" t="s">
        <v>115</v>
      </c>
      <c r="P72" s="186">
        <v>-100</v>
      </c>
      <c r="Q72" s="35"/>
      <c r="R72" s="33">
        <v>182.952</v>
      </c>
      <c r="S72" s="33">
        <v>107.976</v>
      </c>
      <c r="T72" s="33" t="s">
        <v>114</v>
      </c>
      <c r="U72" s="33" t="s">
        <v>114</v>
      </c>
      <c r="V72" s="33" t="s">
        <v>114</v>
      </c>
      <c r="W72" s="34" t="s">
        <v>115</v>
      </c>
      <c r="X72" s="186">
        <v>-100</v>
      </c>
      <c r="Y72" s="27"/>
      <c r="Z72" s="36" t="s">
        <v>56</v>
      </c>
      <c r="AA72" s="14"/>
      <c r="AB72" s="33" t="s">
        <v>114</v>
      </c>
      <c r="AC72" s="33" t="s">
        <v>114</v>
      </c>
      <c r="AD72" s="34" t="s">
        <v>115</v>
      </c>
      <c r="AE72" s="35"/>
      <c r="AF72" s="33" t="s">
        <v>114</v>
      </c>
      <c r="AG72" s="33" t="s">
        <v>114</v>
      </c>
      <c r="AH72" s="34" t="s">
        <v>115</v>
      </c>
      <c r="AI72" s="35"/>
      <c r="AJ72" s="33" t="s">
        <v>114</v>
      </c>
      <c r="AK72" s="33" t="s">
        <v>114</v>
      </c>
      <c r="AL72" s="34" t="s">
        <v>115</v>
      </c>
      <c r="AM72" s="27"/>
      <c r="AN72" s="36" t="s">
        <v>56</v>
      </c>
      <c r="AO72" s="14"/>
      <c r="AP72" s="33" t="s">
        <v>114</v>
      </c>
      <c r="AQ72" s="33" t="s">
        <v>114</v>
      </c>
      <c r="AR72" s="34" t="s">
        <v>115</v>
      </c>
      <c r="AS72" s="35"/>
      <c r="AT72" s="33" t="s">
        <v>114</v>
      </c>
      <c r="AU72" s="33" t="s">
        <v>114</v>
      </c>
      <c r="AV72" s="34" t="s">
        <v>115</v>
      </c>
      <c r="AW72" s="35"/>
      <c r="AX72" s="33" t="s">
        <v>114</v>
      </c>
      <c r="AY72" s="33" t="s">
        <v>114</v>
      </c>
      <c r="AZ72" s="34" t="s">
        <v>115</v>
      </c>
      <c r="BA72" s="27"/>
      <c r="BB72" s="36" t="s">
        <v>56</v>
      </c>
      <c r="BC72" s="14"/>
      <c r="BD72" s="33" t="s">
        <v>114</v>
      </c>
      <c r="BE72" s="33" t="s">
        <v>114</v>
      </c>
      <c r="BF72" s="34" t="s">
        <v>115</v>
      </c>
      <c r="BG72" s="35"/>
      <c r="BH72" s="33" t="s">
        <v>114</v>
      </c>
      <c r="BI72" s="33" t="s">
        <v>114</v>
      </c>
      <c r="BJ72" s="34" t="s">
        <v>115</v>
      </c>
      <c r="BK72" s="35"/>
      <c r="BL72" s="33" t="s">
        <v>114</v>
      </c>
      <c r="BM72" s="33" t="s">
        <v>114</v>
      </c>
      <c r="BN72" s="34" t="s">
        <v>115</v>
      </c>
      <c r="BO72" s="180"/>
      <c r="BP72" s="181"/>
    </row>
    <row r="73" spans="1:68" x14ac:dyDescent="0.25">
      <c r="A73" s="106" t="s">
        <v>92</v>
      </c>
      <c r="B73" s="193">
        <v>532</v>
      </c>
      <c r="C73" s="29">
        <v>532</v>
      </c>
      <c r="D73" s="29">
        <v>532</v>
      </c>
      <c r="E73" s="29">
        <v>532</v>
      </c>
      <c r="F73" s="29">
        <v>532</v>
      </c>
      <c r="G73" s="26">
        <v>0</v>
      </c>
      <c r="H73" s="26">
        <v>0</v>
      </c>
      <c r="I73" s="30"/>
      <c r="J73" s="29">
        <v>426.66666666666669</v>
      </c>
      <c r="K73" s="29">
        <v>129</v>
      </c>
      <c r="L73" s="29">
        <v>284.33333333333331</v>
      </c>
      <c r="M73" s="29">
        <v>359.66666666666669</v>
      </c>
      <c r="N73" s="29">
        <v>343</v>
      </c>
      <c r="O73" s="26">
        <v>-4.6339202965709037</v>
      </c>
      <c r="P73" s="26">
        <v>-19.609375000000007</v>
      </c>
      <c r="Q73" s="30"/>
      <c r="R73" s="29">
        <v>4330.6779999999999</v>
      </c>
      <c r="S73" s="29">
        <v>446.36599999999999</v>
      </c>
      <c r="T73" s="29">
        <v>1629.569</v>
      </c>
      <c r="U73" s="29">
        <v>2371.665</v>
      </c>
      <c r="V73" s="29">
        <v>2630.3850000000002</v>
      </c>
      <c r="W73" s="30">
        <v>10.908791924660544</v>
      </c>
      <c r="X73" s="26">
        <v>-39.261589062959644</v>
      </c>
      <c r="Y73" s="27"/>
      <c r="Z73" s="106" t="s">
        <v>92</v>
      </c>
      <c r="AA73" s="106"/>
      <c r="AB73" s="29">
        <v>532</v>
      </c>
      <c r="AC73" s="29">
        <v>532</v>
      </c>
      <c r="AD73" s="30">
        <v>0</v>
      </c>
      <c r="AE73" s="30"/>
      <c r="AF73" s="175">
        <v>334.33333333333331</v>
      </c>
      <c r="AG73" s="175">
        <v>343</v>
      </c>
      <c r="AH73" s="30">
        <v>2.5922233300099684</v>
      </c>
      <c r="AI73" s="30"/>
      <c r="AJ73" s="175">
        <v>2950.2510000000002</v>
      </c>
      <c r="AK73" s="175">
        <v>2630.3850000000002</v>
      </c>
      <c r="AL73" s="30">
        <v>-10.841992766039233</v>
      </c>
      <c r="AM73" s="27"/>
      <c r="AN73" s="106" t="s">
        <v>92</v>
      </c>
      <c r="AO73" s="106"/>
      <c r="AP73" s="29">
        <v>532</v>
      </c>
      <c r="AQ73" s="29">
        <v>532</v>
      </c>
      <c r="AR73" s="30">
        <v>0</v>
      </c>
      <c r="AS73" s="30"/>
      <c r="AT73" s="175">
        <v>344.16666666666669</v>
      </c>
      <c r="AU73" s="175">
        <v>338.66666666666669</v>
      </c>
      <c r="AV73" s="30">
        <v>-1.5980629539951607</v>
      </c>
      <c r="AW73" s="30"/>
      <c r="AX73" s="175">
        <v>4582.3069999999998</v>
      </c>
      <c r="AY73" s="175">
        <v>5580.6360000000004</v>
      </c>
      <c r="AZ73" s="30">
        <v>21.786602250787656</v>
      </c>
      <c r="BA73" s="27"/>
      <c r="BB73" s="106" t="s">
        <v>92</v>
      </c>
      <c r="BC73" s="106"/>
      <c r="BD73" s="175">
        <v>532</v>
      </c>
      <c r="BE73" s="175">
        <v>532.5</v>
      </c>
      <c r="BF73" s="30">
        <v>9.3984962406024053E-2</v>
      </c>
      <c r="BG73" s="30"/>
      <c r="BH73" s="175">
        <v>319.08333333333331</v>
      </c>
      <c r="BI73" s="175">
        <v>346.41666666666669</v>
      </c>
      <c r="BJ73" s="30">
        <v>8.5662052755288709</v>
      </c>
      <c r="BK73" s="30"/>
      <c r="BL73" s="175">
        <v>8474.4230000000007</v>
      </c>
      <c r="BM73" s="175">
        <v>12191.003000000001</v>
      </c>
      <c r="BN73" s="30">
        <v>43.856437187522971</v>
      </c>
      <c r="BO73" s="180"/>
      <c r="BP73" s="181"/>
    </row>
    <row r="74" spans="1:68" x14ac:dyDescent="0.25">
      <c r="A74" s="102" t="s">
        <v>34</v>
      </c>
      <c r="B74" s="194">
        <v>484</v>
      </c>
      <c r="C74" s="103">
        <v>482</v>
      </c>
      <c r="D74" s="103">
        <v>482</v>
      </c>
      <c r="E74" s="103">
        <v>482</v>
      </c>
      <c r="F74" s="103">
        <v>284</v>
      </c>
      <c r="G74" s="185">
        <v>-41.078838174273855</v>
      </c>
      <c r="H74" s="185">
        <v>-41.322314049586772</v>
      </c>
      <c r="I74" s="30"/>
      <c r="J74" s="103">
        <v>130.66666666666666</v>
      </c>
      <c r="K74" s="103">
        <v>31.333333333333332</v>
      </c>
      <c r="L74" s="103">
        <v>58.333333333333336</v>
      </c>
      <c r="M74" s="103">
        <v>56.333333333333336</v>
      </c>
      <c r="N74" s="103">
        <v>117</v>
      </c>
      <c r="O74" s="185">
        <v>107.69230769230766</v>
      </c>
      <c r="P74" s="185">
        <v>-10.459183673469386</v>
      </c>
      <c r="Q74" s="30"/>
      <c r="R74" s="103">
        <v>1573.6130000000001</v>
      </c>
      <c r="S74" s="103">
        <v>47.228000000000002</v>
      </c>
      <c r="T74" s="103">
        <v>187.35</v>
      </c>
      <c r="U74" s="103">
        <v>276.00400000000002</v>
      </c>
      <c r="V74" s="103">
        <v>1140.604</v>
      </c>
      <c r="W74" s="104">
        <v>313.25632961841131</v>
      </c>
      <c r="X74" s="185">
        <v>-27.516867234828389</v>
      </c>
      <c r="Y74" s="27"/>
      <c r="Z74" s="119" t="s">
        <v>34</v>
      </c>
      <c r="AA74" s="120"/>
      <c r="AB74" s="103">
        <v>284</v>
      </c>
      <c r="AC74" s="103">
        <v>284</v>
      </c>
      <c r="AD74" s="104">
        <v>0</v>
      </c>
      <c r="AE74" s="30"/>
      <c r="AF74" s="172">
        <v>81.333333333333329</v>
      </c>
      <c r="AG74" s="172">
        <v>117</v>
      </c>
      <c r="AH74" s="104">
        <v>43.852459016393453</v>
      </c>
      <c r="AI74" s="30"/>
      <c r="AJ74" s="172">
        <v>712.27700000000004</v>
      </c>
      <c r="AK74" s="172">
        <v>1140.604</v>
      </c>
      <c r="AL74" s="104">
        <v>60.134891341430375</v>
      </c>
      <c r="AM74" s="27"/>
      <c r="AN74" s="119" t="s">
        <v>34</v>
      </c>
      <c r="AO74" s="120"/>
      <c r="AP74" s="103">
        <v>482</v>
      </c>
      <c r="AQ74" s="103">
        <v>284</v>
      </c>
      <c r="AR74" s="104">
        <v>-41.078838174273855</v>
      </c>
      <c r="AS74" s="30"/>
      <c r="AT74" s="172">
        <v>55</v>
      </c>
      <c r="AU74" s="172">
        <v>99.166666666666671</v>
      </c>
      <c r="AV74" s="104">
        <v>80.303030303030326</v>
      </c>
      <c r="AW74" s="30"/>
      <c r="AX74" s="172">
        <v>568.625</v>
      </c>
      <c r="AY74" s="172">
        <v>1852.8810000000001</v>
      </c>
      <c r="AZ74" s="104">
        <v>225.85289074521873</v>
      </c>
      <c r="BA74" s="27"/>
      <c r="BB74" s="119" t="s">
        <v>34</v>
      </c>
      <c r="BC74" s="120"/>
      <c r="BD74" s="172">
        <v>482</v>
      </c>
      <c r="BE74" s="172">
        <v>383</v>
      </c>
      <c r="BF74" s="104">
        <v>-20.539419087136935</v>
      </c>
      <c r="BG74" s="30"/>
      <c r="BH74" s="172">
        <v>57.166666666666664</v>
      </c>
      <c r="BI74" s="172">
        <v>76.583333333333329</v>
      </c>
      <c r="BJ74" s="104">
        <v>33.965014577259467</v>
      </c>
      <c r="BK74" s="30"/>
      <c r="BL74" s="172">
        <v>1147.001</v>
      </c>
      <c r="BM74" s="172">
        <v>2480.5070000000001</v>
      </c>
      <c r="BN74" s="104">
        <v>116.26022993877076</v>
      </c>
      <c r="BO74" s="180"/>
      <c r="BP74" s="181"/>
    </row>
    <row r="75" spans="1:68" x14ac:dyDescent="0.25">
      <c r="A75" s="37" t="s">
        <v>101</v>
      </c>
      <c r="B75" s="196">
        <v>31</v>
      </c>
      <c r="C75" s="38">
        <v>31</v>
      </c>
      <c r="D75" s="38">
        <v>31</v>
      </c>
      <c r="E75" s="38">
        <v>31</v>
      </c>
      <c r="F75" s="38">
        <v>12</v>
      </c>
      <c r="G75" s="187">
        <v>-61.29032258064516</v>
      </c>
      <c r="H75" s="187">
        <v>-61.29032258064516</v>
      </c>
      <c r="I75" s="156"/>
      <c r="J75" s="38">
        <v>0</v>
      </c>
      <c r="K75" s="38">
        <v>0</v>
      </c>
      <c r="L75" s="38">
        <v>5</v>
      </c>
      <c r="M75" s="38">
        <v>5</v>
      </c>
      <c r="N75" s="38">
        <v>0</v>
      </c>
      <c r="O75" s="187">
        <v>-100</v>
      </c>
      <c r="P75" s="187" t="s">
        <v>115</v>
      </c>
      <c r="Q75" s="156"/>
      <c r="R75" s="38">
        <v>0</v>
      </c>
      <c r="S75" s="38">
        <v>0</v>
      </c>
      <c r="T75" s="38">
        <v>20.381</v>
      </c>
      <c r="U75" s="38">
        <v>24.872</v>
      </c>
      <c r="V75" s="38">
        <v>0</v>
      </c>
      <c r="W75" s="35">
        <v>-100</v>
      </c>
      <c r="X75" s="187" t="s">
        <v>115</v>
      </c>
      <c r="Y75" s="27"/>
      <c r="Z75" s="14" t="s">
        <v>54</v>
      </c>
      <c r="AA75" s="14"/>
      <c r="AB75" s="38">
        <v>12</v>
      </c>
      <c r="AC75" s="38">
        <v>12</v>
      </c>
      <c r="AD75" s="35">
        <v>0</v>
      </c>
      <c r="AE75" s="35"/>
      <c r="AF75" s="173">
        <v>0</v>
      </c>
      <c r="AG75" s="173">
        <v>0</v>
      </c>
      <c r="AH75" s="35" t="s">
        <v>115</v>
      </c>
      <c r="AI75" s="35"/>
      <c r="AJ75" s="173">
        <v>0</v>
      </c>
      <c r="AK75" s="173">
        <v>0</v>
      </c>
      <c r="AL75" s="35" t="s">
        <v>115</v>
      </c>
      <c r="AM75" s="27"/>
      <c r="AN75" s="14" t="s">
        <v>54</v>
      </c>
      <c r="AO75" s="14"/>
      <c r="AP75" s="38">
        <v>31</v>
      </c>
      <c r="AQ75" s="38">
        <v>12</v>
      </c>
      <c r="AR75" s="35">
        <v>-61.29032258064516</v>
      </c>
      <c r="AS75" s="35"/>
      <c r="AT75" s="173">
        <v>4.833333333333333</v>
      </c>
      <c r="AU75" s="173">
        <v>0</v>
      </c>
      <c r="AV75" s="35">
        <v>-100</v>
      </c>
      <c r="AW75" s="35"/>
      <c r="AX75" s="173">
        <v>48.88</v>
      </c>
      <c r="AY75" s="173">
        <v>0</v>
      </c>
      <c r="AZ75" s="35">
        <v>-100</v>
      </c>
      <c r="BA75" s="27"/>
      <c r="BB75" s="14" t="s">
        <v>54</v>
      </c>
      <c r="BC75" s="14"/>
      <c r="BD75" s="173">
        <v>31</v>
      </c>
      <c r="BE75" s="173">
        <v>21.5</v>
      </c>
      <c r="BF75" s="35">
        <v>-30.645161290322577</v>
      </c>
      <c r="BG75" s="35"/>
      <c r="BH75" s="173">
        <v>4.916666666666667</v>
      </c>
      <c r="BI75" s="173">
        <v>2.25</v>
      </c>
      <c r="BJ75" s="35">
        <v>-54.237288135593232</v>
      </c>
      <c r="BK75" s="35"/>
      <c r="BL75" s="173">
        <v>108.4</v>
      </c>
      <c r="BM75" s="173">
        <v>53.415999999999997</v>
      </c>
      <c r="BN75" s="35">
        <v>-50.723247232472325</v>
      </c>
      <c r="BO75" s="180"/>
      <c r="BP75" s="181"/>
    </row>
    <row r="76" spans="1:68" x14ac:dyDescent="0.25">
      <c r="A76" s="32" t="s">
        <v>55</v>
      </c>
      <c r="B76" s="195">
        <v>125</v>
      </c>
      <c r="C76" s="33">
        <v>125</v>
      </c>
      <c r="D76" s="33">
        <v>125</v>
      </c>
      <c r="E76" s="33">
        <v>125</v>
      </c>
      <c r="F76" s="33">
        <v>159</v>
      </c>
      <c r="G76" s="186">
        <v>27.200000000000003</v>
      </c>
      <c r="H76" s="186">
        <v>27.200000000000003</v>
      </c>
      <c r="I76" s="159"/>
      <c r="J76" s="33">
        <v>82.333333333333329</v>
      </c>
      <c r="K76" s="33">
        <v>15.666666666666666</v>
      </c>
      <c r="L76" s="33">
        <v>47.333333333333336</v>
      </c>
      <c r="M76" s="33">
        <v>45.666666666666664</v>
      </c>
      <c r="N76" s="33">
        <v>117</v>
      </c>
      <c r="O76" s="186">
        <v>156.20437956204381</v>
      </c>
      <c r="P76" s="186">
        <v>42.105263157894733</v>
      </c>
      <c r="Q76" s="159"/>
      <c r="R76" s="33">
        <v>1028.6780000000001</v>
      </c>
      <c r="S76" s="33">
        <v>23.663</v>
      </c>
      <c r="T76" s="33">
        <v>152.113</v>
      </c>
      <c r="U76" s="33">
        <v>224.291</v>
      </c>
      <c r="V76" s="33">
        <v>1140.604</v>
      </c>
      <c r="W76" s="34">
        <v>408.53756949676983</v>
      </c>
      <c r="X76" s="186">
        <v>10.880567096798011</v>
      </c>
      <c r="Y76" s="27"/>
      <c r="Z76" s="36" t="s">
        <v>55</v>
      </c>
      <c r="AA76" s="14"/>
      <c r="AB76" s="33">
        <v>159</v>
      </c>
      <c r="AC76" s="33">
        <v>159</v>
      </c>
      <c r="AD76" s="34">
        <v>0</v>
      </c>
      <c r="AE76" s="35"/>
      <c r="AF76" s="174">
        <v>81.333333333333329</v>
      </c>
      <c r="AG76" s="174">
        <v>117</v>
      </c>
      <c r="AH76" s="34">
        <v>43.852459016393453</v>
      </c>
      <c r="AI76" s="35"/>
      <c r="AJ76" s="174">
        <v>712.27700000000004</v>
      </c>
      <c r="AK76" s="174">
        <v>1140.604</v>
      </c>
      <c r="AL76" s="34">
        <v>60.134891341430375</v>
      </c>
      <c r="AM76" s="27"/>
      <c r="AN76" s="36" t="s">
        <v>55</v>
      </c>
      <c r="AO76" s="14"/>
      <c r="AP76" s="33">
        <v>125</v>
      </c>
      <c r="AQ76" s="33">
        <v>159</v>
      </c>
      <c r="AR76" s="34">
        <v>27.200000000000003</v>
      </c>
      <c r="AS76" s="35"/>
      <c r="AT76" s="174">
        <v>44.666666666666664</v>
      </c>
      <c r="AU76" s="174">
        <v>99.166666666666671</v>
      </c>
      <c r="AV76" s="34">
        <v>122.01492537313436</v>
      </c>
      <c r="AW76" s="35"/>
      <c r="AX76" s="174">
        <v>462.86</v>
      </c>
      <c r="AY76" s="174">
        <v>1852.8810000000001</v>
      </c>
      <c r="AZ76" s="34">
        <v>300.31132523873316</v>
      </c>
      <c r="BA76" s="27"/>
      <c r="BB76" s="36" t="s">
        <v>55</v>
      </c>
      <c r="BC76" s="14"/>
      <c r="BD76" s="174">
        <v>125</v>
      </c>
      <c r="BE76" s="174">
        <v>142</v>
      </c>
      <c r="BF76" s="34">
        <v>13.599999999999991</v>
      </c>
      <c r="BG76" s="35"/>
      <c r="BH76" s="174">
        <v>47.25</v>
      </c>
      <c r="BI76" s="174">
        <v>71.25</v>
      </c>
      <c r="BJ76" s="34">
        <v>50.793650793650791</v>
      </c>
      <c r="BK76" s="35"/>
      <c r="BL76" s="174">
        <v>943.846</v>
      </c>
      <c r="BM76" s="174">
        <v>2355.3139999999999</v>
      </c>
      <c r="BN76" s="34">
        <v>149.54431125416642</v>
      </c>
      <c r="BO76" s="180"/>
      <c r="BP76" s="181"/>
    </row>
    <row r="77" spans="1:68" x14ac:dyDescent="0.25">
      <c r="A77" s="37" t="s">
        <v>56</v>
      </c>
      <c r="B77" s="196">
        <v>328</v>
      </c>
      <c r="C77" s="38">
        <v>326</v>
      </c>
      <c r="D77" s="38">
        <v>326</v>
      </c>
      <c r="E77" s="38">
        <v>326</v>
      </c>
      <c r="F77" s="38">
        <v>113</v>
      </c>
      <c r="G77" s="187">
        <v>-65.337423312883431</v>
      </c>
      <c r="H77" s="187">
        <v>-65.548780487804876</v>
      </c>
      <c r="I77" s="160"/>
      <c r="J77" s="38">
        <v>48.333333333333336</v>
      </c>
      <c r="K77" s="38">
        <v>15.666666666666666</v>
      </c>
      <c r="L77" s="38">
        <v>6</v>
      </c>
      <c r="M77" s="38">
        <v>5.666666666666667</v>
      </c>
      <c r="N77" s="38">
        <v>0</v>
      </c>
      <c r="O77" s="187">
        <v>-100</v>
      </c>
      <c r="P77" s="187">
        <v>-100</v>
      </c>
      <c r="Q77" s="160"/>
      <c r="R77" s="38">
        <v>544.93499999999995</v>
      </c>
      <c r="S77" s="38">
        <v>23.565000000000001</v>
      </c>
      <c r="T77" s="38">
        <v>14.856</v>
      </c>
      <c r="U77" s="38">
        <v>26.841000000000001</v>
      </c>
      <c r="V77" s="38">
        <v>0</v>
      </c>
      <c r="W77" s="35">
        <v>-100</v>
      </c>
      <c r="X77" s="187">
        <v>-100</v>
      </c>
      <c r="Y77" s="27"/>
      <c r="Z77" s="14" t="s">
        <v>56</v>
      </c>
      <c r="AA77" s="14"/>
      <c r="AB77" s="38">
        <v>113</v>
      </c>
      <c r="AC77" s="38">
        <v>113</v>
      </c>
      <c r="AD77" s="35">
        <v>0</v>
      </c>
      <c r="AE77" s="35"/>
      <c r="AF77" s="173">
        <v>0</v>
      </c>
      <c r="AG77" s="173">
        <v>0</v>
      </c>
      <c r="AH77" s="35" t="s">
        <v>115</v>
      </c>
      <c r="AI77" s="35"/>
      <c r="AJ77" s="173">
        <v>0</v>
      </c>
      <c r="AK77" s="173">
        <v>0</v>
      </c>
      <c r="AL77" s="35" t="s">
        <v>115</v>
      </c>
      <c r="AM77" s="27"/>
      <c r="AN77" s="14" t="s">
        <v>56</v>
      </c>
      <c r="AO77" s="14"/>
      <c r="AP77" s="38">
        <v>326</v>
      </c>
      <c r="AQ77" s="38">
        <v>113</v>
      </c>
      <c r="AR77" s="35">
        <v>-65.337423312883431</v>
      </c>
      <c r="AS77" s="35"/>
      <c r="AT77" s="173">
        <v>5.5</v>
      </c>
      <c r="AU77" s="173">
        <v>0</v>
      </c>
      <c r="AV77" s="35">
        <v>-100</v>
      </c>
      <c r="AW77" s="35"/>
      <c r="AX77" s="173">
        <v>56.884999999999998</v>
      </c>
      <c r="AY77" s="173">
        <v>0</v>
      </c>
      <c r="AZ77" s="35">
        <v>-100</v>
      </c>
      <c r="BA77" s="27"/>
      <c r="BB77" s="14" t="s">
        <v>56</v>
      </c>
      <c r="BC77" s="14"/>
      <c r="BD77" s="173">
        <v>326</v>
      </c>
      <c r="BE77" s="173">
        <v>219.5</v>
      </c>
      <c r="BF77" s="35">
        <v>-32.668711656441715</v>
      </c>
      <c r="BG77" s="35"/>
      <c r="BH77" s="173">
        <v>5</v>
      </c>
      <c r="BI77" s="173">
        <v>3.0833333333333335</v>
      </c>
      <c r="BJ77" s="35">
        <v>-38.333333333333329</v>
      </c>
      <c r="BK77" s="35"/>
      <c r="BL77" s="173">
        <v>94.754999999999995</v>
      </c>
      <c r="BM77" s="173">
        <v>71.777000000000001</v>
      </c>
      <c r="BN77" s="35">
        <v>-24.249907656588043</v>
      </c>
      <c r="BO77" s="180"/>
      <c r="BP77" s="181"/>
    </row>
    <row r="78" spans="1:68" x14ac:dyDescent="0.25">
      <c r="A78" s="102" t="s">
        <v>35</v>
      </c>
      <c r="B78" s="194">
        <v>1002</v>
      </c>
      <c r="C78" s="103">
        <v>1002</v>
      </c>
      <c r="D78" s="103">
        <v>1002</v>
      </c>
      <c r="E78" s="103">
        <v>1002</v>
      </c>
      <c r="F78" s="103">
        <v>997</v>
      </c>
      <c r="G78" s="185">
        <v>-0.49900199600798611</v>
      </c>
      <c r="H78" s="185">
        <v>-0.49900199600798611</v>
      </c>
      <c r="I78" s="30"/>
      <c r="J78" s="103">
        <v>915.66666666666663</v>
      </c>
      <c r="K78" s="103">
        <v>200</v>
      </c>
      <c r="L78" s="103">
        <v>737.66666666666663</v>
      </c>
      <c r="M78" s="103">
        <v>779</v>
      </c>
      <c r="N78" s="103">
        <v>786</v>
      </c>
      <c r="O78" s="185">
        <v>0.89858793324775199</v>
      </c>
      <c r="P78" s="185">
        <v>-14.160902803057873</v>
      </c>
      <c r="Q78" s="30"/>
      <c r="R78" s="103">
        <v>13395.838</v>
      </c>
      <c r="S78" s="103">
        <v>1633.635</v>
      </c>
      <c r="T78" s="103">
        <v>6817.8050000000003</v>
      </c>
      <c r="U78" s="103">
        <v>8385.4410000000007</v>
      </c>
      <c r="V78" s="103">
        <v>8129.7820000000002</v>
      </c>
      <c r="W78" s="104">
        <v>-3.0488438234792969</v>
      </c>
      <c r="X78" s="185">
        <v>-39.311135294410093</v>
      </c>
      <c r="Y78" s="27"/>
      <c r="Z78" s="119" t="s">
        <v>35</v>
      </c>
      <c r="AA78" s="120"/>
      <c r="AB78" s="103">
        <v>1000.6666666666666</v>
      </c>
      <c r="AC78" s="103">
        <v>997</v>
      </c>
      <c r="AD78" s="104">
        <v>-0.36642238507661462</v>
      </c>
      <c r="AE78" s="30"/>
      <c r="AF78" s="172">
        <v>795.33333333333337</v>
      </c>
      <c r="AG78" s="172">
        <v>786</v>
      </c>
      <c r="AH78" s="104">
        <v>-1.1735121542330362</v>
      </c>
      <c r="AI78" s="30"/>
      <c r="AJ78" s="172">
        <v>8279.7369999999992</v>
      </c>
      <c r="AK78" s="172">
        <v>8129.7820000000002</v>
      </c>
      <c r="AL78" s="104">
        <v>-1.8111082513852628</v>
      </c>
      <c r="AM78" s="27"/>
      <c r="AN78" s="119" t="s">
        <v>35</v>
      </c>
      <c r="AO78" s="120"/>
      <c r="AP78" s="103">
        <v>1002</v>
      </c>
      <c r="AQ78" s="103">
        <v>998.83333333333337</v>
      </c>
      <c r="AR78" s="104">
        <v>-0.31603459747171492</v>
      </c>
      <c r="AS78" s="30"/>
      <c r="AT78" s="172">
        <v>770.5</v>
      </c>
      <c r="AU78" s="172">
        <v>790.66666666666663</v>
      </c>
      <c r="AV78" s="104">
        <v>2.6173480423967055</v>
      </c>
      <c r="AW78" s="30"/>
      <c r="AX78" s="172">
        <v>16492.469000000001</v>
      </c>
      <c r="AY78" s="172">
        <v>16409.519</v>
      </c>
      <c r="AZ78" s="104">
        <v>-0.50295683441939909</v>
      </c>
      <c r="BA78" s="27"/>
      <c r="BB78" s="119" t="s">
        <v>35</v>
      </c>
      <c r="BC78" s="120"/>
      <c r="BD78" s="172">
        <v>1002</v>
      </c>
      <c r="BE78" s="172">
        <v>1002.1666666666666</v>
      </c>
      <c r="BF78" s="104">
        <v>1.6633399866927689E-2</v>
      </c>
      <c r="BG78" s="30"/>
      <c r="BH78" s="172">
        <v>762.41666666666663</v>
      </c>
      <c r="BI78" s="172">
        <v>794.5</v>
      </c>
      <c r="BJ78" s="104">
        <v>4.2081101759755324</v>
      </c>
      <c r="BK78" s="30"/>
      <c r="BL78" s="172">
        <v>32222.427</v>
      </c>
      <c r="BM78" s="172">
        <v>33744.474000000002</v>
      </c>
      <c r="BN78" s="104">
        <v>4.7235641188666522</v>
      </c>
      <c r="BO78" s="180"/>
      <c r="BP78" s="181"/>
    </row>
    <row r="79" spans="1:68" x14ac:dyDescent="0.25">
      <c r="A79" s="37" t="s">
        <v>55</v>
      </c>
      <c r="B79" s="196">
        <v>541</v>
      </c>
      <c r="C79" s="38">
        <v>541</v>
      </c>
      <c r="D79" s="38">
        <v>539.33333333333337</v>
      </c>
      <c r="E79" s="38">
        <v>538</v>
      </c>
      <c r="F79" s="38">
        <v>545.66666666666663</v>
      </c>
      <c r="G79" s="187">
        <v>1.4250309789343163</v>
      </c>
      <c r="H79" s="187">
        <v>0.86260012322858515</v>
      </c>
      <c r="I79" s="35"/>
      <c r="J79" s="38">
        <v>518.33333333333337</v>
      </c>
      <c r="K79" s="38">
        <v>94</v>
      </c>
      <c r="L79" s="38">
        <v>397</v>
      </c>
      <c r="M79" s="38">
        <v>424.66666666666669</v>
      </c>
      <c r="N79" s="38">
        <v>428</v>
      </c>
      <c r="O79" s="187">
        <v>0.78492935635792183</v>
      </c>
      <c r="P79" s="187">
        <v>-17.427652733118983</v>
      </c>
      <c r="Q79" s="35"/>
      <c r="R79" s="38">
        <v>8092.87</v>
      </c>
      <c r="S79" s="38">
        <v>1132.8399999999999</v>
      </c>
      <c r="T79" s="38">
        <v>3961.3380000000002</v>
      </c>
      <c r="U79" s="38">
        <v>4639.2280000000001</v>
      </c>
      <c r="V79" s="38">
        <v>4590.6899999999996</v>
      </c>
      <c r="W79" s="35">
        <v>-1.0462516608366834</v>
      </c>
      <c r="X79" s="187">
        <v>-43.274882705393772</v>
      </c>
      <c r="Y79" s="27"/>
      <c r="Z79" s="14" t="s">
        <v>55</v>
      </c>
      <c r="AA79" s="14"/>
      <c r="AB79" s="38">
        <v>543.66666666666663</v>
      </c>
      <c r="AC79" s="38">
        <v>545.66666666666663</v>
      </c>
      <c r="AD79" s="35">
        <v>0.36787247087677333</v>
      </c>
      <c r="AE79" s="35"/>
      <c r="AF79" s="173">
        <v>433.33333333333331</v>
      </c>
      <c r="AG79" s="173">
        <v>428</v>
      </c>
      <c r="AH79" s="35">
        <v>-1.2307692307692242</v>
      </c>
      <c r="AI79" s="35"/>
      <c r="AJ79" s="173">
        <v>4621.09</v>
      </c>
      <c r="AK79" s="173">
        <v>4590.6899999999996</v>
      </c>
      <c r="AL79" s="35">
        <v>-0.65785345016003971</v>
      </c>
      <c r="AM79" s="27"/>
      <c r="AN79" s="14" t="s">
        <v>55</v>
      </c>
      <c r="AO79" s="14"/>
      <c r="AP79" s="38">
        <v>538</v>
      </c>
      <c r="AQ79" s="38">
        <v>544.66666666666663</v>
      </c>
      <c r="AR79" s="35">
        <v>1.2391573729863659</v>
      </c>
      <c r="AS79" s="35"/>
      <c r="AT79" s="173">
        <v>420</v>
      </c>
      <c r="AU79" s="173">
        <v>430.66666666666669</v>
      </c>
      <c r="AV79" s="35">
        <v>2.5396825396825529</v>
      </c>
      <c r="AW79" s="35"/>
      <c r="AX79" s="173">
        <v>9093.3549999999996</v>
      </c>
      <c r="AY79" s="173">
        <v>9211.7800000000007</v>
      </c>
      <c r="AZ79" s="35">
        <v>1.3023246095638097</v>
      </c>
      <c r="BA79" s="27"/>
      <c r="BB79" s="14" t="s">
        <v>55</v>
      </c>
      <c r="BC79" s="14"/>
      <c r="BD79" s="173">
        <v>538.5</v>
      </c>
      <c r="BE79" s="173">
        <v>541.33333333333337</v>
      </c>
      <c r="BF79" s="35">
        <v>0.52615289384092545</v>
      </c>
      <c r="BG79" s="35"/>
      <c r="BH79" s="173">
        <v>413.91666666666669</v>
      </c>
      <c r="BI79" s="173">
        <v>434.25</v>
      </c>
      <c r="BJ79" s="35">
        <v>4.9124219851016671</v>
      </c>
      <c r="BK79" s="35"/>
      <c r="BL79" s="173">
        <v>17879.269</v>
      </c>
      <c r="BM79" s="173">
        <v>18911.993999999999</v>
      </c>
      <c r="BN79" s="35">
        <v>5.7761030386644929</v>
      </c>
      <c r="BO79" s="180"/>
      <c r="BP79" s="181"/>
    </row>
    <row r="80" spans="1:68" x14ac:dyDescent="0.25">
      <c r="A80" s="107" t="s">
        <v>56</v>
      </c>
      <c r="B80" s="199">
        <v>461</v>
      </c>
      <c r="C80" s="108">
        <v>461</v>
      </c>
      <c r="D80" s="108">
        <v>462.66666666666669</v>
      </c>
      <c r="E80" s="108">
        <v>464</v>
      </c>
      <c r="F80" s="108">
        <v>451.33333333333331</v>
      </c>
      <c r="G80" s="188">
        <v>-2.7298850574712707</v>
      </c>
      <c r="H80" s="188">
        <v>-2.0968908170643563</v>
      </c>
      <c r="I80" s="35"/>
      <c r="J80" s="108">
        <v>397.33333333333331</v>
      </c>
      <c r="K80" s="108">
        <v>106</v>
      </c>
      <c r="L80" s="108">
        <v>340.66666666666669</v>
      </c>
      <c r="M80" s="108">
        <v>354.33333333333331</v>
      </c>
      <c r="N80" s="108">
        <v>358</v>
      </c>
      <c r="O80" s="188">
        <v>1.0348071495766664</v>
      </c>
      <c r="P80" s="188">
        <v>-9.8993288590603967</v>
      </c>
      <c r="Q80" s="35"/>
      <c r="R80" s="108">
        <v>5302.9679999999998</v>
      </c>
      <c r="S80" s="108">
        <v>500.79500000000002</v>
      </c>
      <c r="T80" s="108">
        <v>2856.4670000000001</v>
      </c>
      <c r="U80" s="108">
        <v>3746.2130000000002</v>
      </c>
      <c r="V80" s="108">
        <v>3539.0920000000001</v>
      </c>
      <c r="W80" s="109">
        <v>-5.5288100276198904</v>
      </c>
      <c r="X80" s="188">
        <v>-33.262052495885321</v>
      </c>
      <c r="Y80" s="27"/>
      <c r="Z80" s="122" t="s">
        <v>56</v>
      </c>
      <c r="AA80" s="14"/>
      <c r="AB80" s="108">
        <v>457</v>
      </c>
      <c r="AC80" s="108">
        <v>451.33333333333331</v>
      </c>
      <c r="AD80" s="109">
        <v>-1.239970824215908</v>
      </c>
      <c r="AE80" s="35"/>
      <c r="AF80" s="176">
        <v>362</v>
      </c>
      <c r="AG80" s="176">
        <v>358</v>
      </c>
      <c r="AH80" s="109">
        <v>-1.1049723756906049</v>
      </c>
      <c r="AI80" s="35"/>
      <c r="AJ80" s="176">
        <v>3658.6469999999999</v>
      </c>
      <c r="AK80" s="176">
        <v>3539.0920000000001</v>
      </c>
      <c r="AL80" s="109">
        <v>-3.2677380463324246</v>
      </c>
      <c r="AM80" s="27"/>
      <c r="AN80" s="122" t="s">
        <v>56</v>
      </c>
      <c r="AO80" s="14"/>
      <c r="AP80" s="108">
        <v>464</v>
      </c>
      <c r="AQ80" s="108">
        <v>454.16666666666669</v>
      </c>
      <c r="AR80" s="109">
        <v>-2.1192528735632155</v>
      </c>
      <c r="AS80" s="35"/>
      <c r="AT80" s="176">
        <v>350.5</v>
      </c>
      <c r="AU80" s="176">
        <v>360</v>
      </c>
      <c r="AV80" s="109">
        <v>2.7104136947218249</v>
      </c>
      <c r="AW80" s="35"/>
      <c r="AX80" s="176">
        <v>7399.1139999999996</v>
      </c>
      <c r="AY80" s="176">
        <v>7197.7389999999996</v>
      </c>
      <c r="AZ80" s="109">
        <v>-2.7216096413705704</v>
      </c>
      <c r="BA80" s="27"/>
      <c r="BB80" s="122" t="s">
        <v>56</v>
      </c>
      <c r="BC80" s="14"/>
      <c r="BD80" s="176">
        <v>463.5</v>
      </c>
      <c r="BE80" s="176">
        <v>460.83333333333331</v>
      </c>
      <c r="BF80" s="109">
        <v>-0.57533261416756742</v>
      </c>
      <c r="BG80" s="35"/>
      <c r="BH80" s="176">
        <v>348.5</v>
      </c>
      <c r="BI80" s="176">
        <v>360.25</v>
      </c>
      <c r="BJ80" s="109">
        <v>3.3715925394548041</v>
      </c>
      <c r="BK80" s="35"/>
      <c r="BL80" s="176">
        <v>14343.157999999999</v>
      </c>
      <c r="BM80" s="176">
        <v>14832.48</v>
      </c>
      <c r="BN80" s="109">
        <v>3.4115360090155811</v>
      </c>
      <c r="BO80" s="180"/>
      <c r="BP80" s="181"/>
    </row>
    <row r="81" spans="1:67" x14ac:dyDescent="0.25">
      <c r="A81" s="106"/>
      <c r="B81" s="38"/>
      <c r="C81" s="38"/>
      <c r="D81" s="38"/>
      <c r="E81" s="38"/>
      <c r="F81" s="38"/>
      <c r="G81" s="35"/>
      <c r="H81" s="35"/>
      <c r="I81" s="35"/>
      <c r="J81" s="38"/>
      <c r="K81" s="38"/>
      <c r="L81" s="38"/>
      <c r="M81" s="38"/>
      <c r="N81" s="38"/>
      <c r="O81" s="35"/>
      <c r="P81" s="35"/>
      <c r="Q81" s="35"/>
      <c r="R81" s="38"/>
      <c r="S81" s="38"/>
      <c r="T81" s="38"/>
      <c r="U81" s="38"/>
      <c r="V81" s="38"/>
      <c r="W81" s="35"/>
      <c r="X81" s="35"/>
      <c r="Y81" s="27"/>
      <c r="Z81" s="45"/>
      <c r="AA81" s="14"/>
      <c r="AB81" s="123"/>
      <c r="AC81" s="123"/>
      <c r="AD81" s="179"/>
      <c r="AE81" s="35"/>
      <c r="AF81" s="123"/>
      <c r="AG81" s="123"/>
      <c r="AH81" s="124"/>
      <c r="AI81" s="35"/>
      <c r="AJ81" s="123"/>
      <c r="AK81" s="123"/>
      <c r="AL81" s="124"/>
      <c r="AN81" s="45"/>
      <c r="AO81" s="14"/>
      <c r="AP81" s="123"/>
      <c r="AQ81" s="123"/>
      <c r="AR81" s="124"/>
      <c r="AS81" s="35"/>
      <c r="AT81" s="123"/>
      <c r="AU81" s="123"/>
      <c r="AV81" s="124"/>
      <c r="AW81" s="35"/>
      <c r="AX81" s="123"/>
      <c r="AY81" s="123"/>
      <c r="AZ81" s="124"/>
      <c r="BA81" s="27"/>
      <c r="BB81" s="14"/>
      <c r="BC81" s="14"/>
      <c r="BD81" s="38"/>
      <c r="BE81" s="38"/>
      <c r="BF81" s="35"/>
      <c r="BG81" s="35"/>
      <c r="BH81" s="38"/>
      <c r="BI81" s="38"/>
      <c r="BJ81" s="35"/>
      <c r="BK81" s="35"/>
      <c r="BL81" s="38"/>
      <c r="BM81" s="38"/>
      <c r="BN81" s="35"/>
      <c r="BO81" s="27"/>
    </row>
    <row r="82" spans="1:67" x14ac:dyDescent="0.25">
      <c r="A82" s="113" t="s">
        <v>67</v>
      </c>
      <c r="B82" s="114"/>
      <c r="C82" s="74"/>
      <c r="D82" s="74"/>
      <c r="E82" s="74"/>
      <c r="F82" s="74"/>
      <c r="G82" s="74"/>
      <c r="H82" s="75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27"/>
      <c r="Z82" s="93" t="s">
        <v>50</v>
      </c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8"/>
      <c r="AM82" s="46"/>
      <c r="AN82" s="93" t="s">
        <v>50</v>
      </c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8"/>
      <c r="BA82" s="46"/>
      <c r="BB82" s="93" t="s">
        <v>50</v>
      </c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8"/>
    </row>
    <row r="83" spans="1:67" x14ac:dyDescent="0.25">
      <c r="A83" s="233" t="s">
        <v>133</v>
      </c>
      <c r="B83" s="236"/>
      <c r="C83" s="77"/>
      <c r="D83" s="77"/>
      <c r="E83" s="77"/>
      <c r="F83" s="77"/>
      <c r="G83" s="77"/>
      <c r="H83" s="78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27"/>
      <c r="Z83" s="233" t="s">
        <v>133</v>
      </c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30"/>
      <c r="AM83" s="46"/>
      <c r="AN83" s="233" t="s">
        <v>133</v>
      </c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30"/>
      <c r="BA83" s="46"/>
      <c r="BB83" s="233" t="s">
        <v>133</v>
      </c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30"/>
    </row>
    <row r="84" spans="1:67" x14ac:dyDescent="0.25">
      <c r="A84" s="76" t="s">
        <v>41</v>
      </c>
      <c r="B84" s="77"/>
      <c r="C84" s="77"/>
      <c r="D84" s="77"/>
      <c r="E84" s="77"/>
      <c r="F84" s="77"/>
      <c r="G84" s="77"/>
      <c r="H84" s="78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27"/>
      <c r="Z84" s="76" t="s">
        <v>41</v>
      </c>
      <c r="AA84" s="77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30"/>
      <c r="AN84" s="76" t="s">
        <v>41</v>
      </c>
      <c r="AO84" s="77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30"/>
      <c r="BA84" s="46"/>
      <c r="BB84" s="76" t="s">
        <v>41</v>
      </c>
      <c r="BC84" s="77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30"/>
    </row>
    <row r="85" spans="1:67" ht="29.25" customHeight="1" x14ac:dyDescent="0.25">
      <c r="A85" s="250" t="s">
        <v>42</v>
      </c>
      <c r="B85" s="251"/>
      <c r="C85" s="251"/>
      <c r="D85" s="251"/>
      <c r="E85" s="251"/>
      <c r="F85" s="251"/>
      <c r="G85" s="251"/>
      <c r="H85" s="252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27"/>
      <c r="Z85" s="76" t="s">
        <v>42</v>
      </c>
      <c r="AA85" s="77"/>
      <c r="AB85" s="224"/>
      <c r="AC85" s="224"/>
      <c r="AD85" s="225"/>
      <c r="AE85" s="226"/>
      <c r="AF85" s="224"/>
      <c r="AG85" s="224"/>
      <c r="AH85" s="225"/>
      <c r="AI85" s="226"/>
      <c r="AJ85" s="224"/>
      <c r="AK85" s="224"/>
      <c r="AL85" s="131"/>
      <c r="AN85" s="76" t="s">
        <v>42</v>
      </c>
      <c r="AO85" s="77"/>
      <c r="AP85" s="224"/>
      <c r="AQ85" s="224"/>
      <c r="AR85" s="225"/>
      <c r="AS85" s="226"/>
      <c r="AT85" s="224"/>
      <c r="AU85" s="224"/>
      <c r="AV85" s="225"/>
      <c r="AW85" s="226"/>
      <c r="AX85" s="224"/>
      <c r="AY85" s="224"/>
      <c r="AZ85" s="131"/>
      <c r="BA85" s="46"/>
      <c r="BB85" s="76" t="s">
        <v>42</v>
      </c>
      <c r="BC85" s="77"/>
      <c r="BD85" s="224"/>
      <c r="BE85" s="224"/>
      <c r="BF85" s="225"/>
      <c r="BG85" s="226"/>
      <c r="BH85" s="224"/>
      <c r="BI85" s="224"/>
      <c r="BJ85" s="225"/>
      <c r="BK85" s="226"/>
      <c r="BL85" s="224"/>
      <c r="BM85" s="224"/>
      <c r="BN85" s="131"/>
    </row>
    <row r="86" spans="1:67" x14ac:dyDescent="0.25">
      <c r="A86" s="76" t="s">
        <v>43</v>
      </c>
      <c r="B86" s="77"/>
      <c r="C86" s="77"/>
      <c r="D86" s="77"/>
      <c r="E86" s="77"/>
      <c r="F86" s="77"/>
      <c r="G86" s="77"/>
      <c r="H86" s="78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27"/>
      <c r="Z86" s="76" t="s">
        <v>43</v>
      </c>
      <c r="AA86" s="77"/>
      <c r="AB86" s="97"/>
      <c r="AC86" s="97"/>
      <c r="AD86" s="97"/>
      <c r="AE86" s="97"/>
      <c r="AF86" s="129"/>
      <c r="AG86" s="227"/>
      <c r="AH86" s="129"/>
      <c r="AI86" s="129"/>
      <c r="AJ86" s="129"/>
      <c r="AK86" s="129"/>
      <c r="AL86" s="130"/>
      <c r="AN86" s="76" t="s">
        <v>43</v>
      </c>
      <c r="AO86" s="77"/>
      <c r="AP86" s="97"/>
      <c r="AQ86" s="97"/>
      <c r="AR86" s="97"/>
      <c r="AS86" s="97"/>
      <c r="AT86" s="129"/>
      <c r="AU86" s="227"/>
      <c r="AV86" s="129"/>
      <c r="AW86" s="129"/>
      <c r="AX86" s="129"/>
      <c r="AY86" s="129"/>
      <c r="AZ86" s="130"/>
      <c r="BA86" s="46"/>
      <c r="BB86" s="76" t="s">
        <v>43</v>
      </c>
      <c r="BC86" s="77"/>
      <c r="BD86" s="97"/>
      <c r="BE86" s="97"/>
      <c r="BF86" s="97"/>
      <c r="BG86" s="97"/>
      <c r="BH86" s="129"/>
      <c r="BI86" s="227"/>
      <c r="BJ86" s="129"/>
      <c r="BK86" s="129"/>
      <c r="BL86" s="129"/>
      <c r="BM86" s="129"/>
      <c r="BN86" s="130"/>
    </row>
    <row r="87" spans="1:67" x14ac:dyDescent="0.25">
      <c r="A87" s="76" t="s">
        <v>44</v>
      </c>
      <c r="B87" s="77"/>
      <c r="C87" s="77"/>
      <c r="D87" s="77"/>
      <c r="E87" s="77"/>
      <c r="F87" s="77"/>
      <c r="G87" s="77"/>
      <c r="H87" s="78"/>
      <c r="I87" s="41"/>
      <c r="J87" s="41"/>
      <c r="K87" s="38"/>
      <c r="L87" s="41"/>
      <c r="M87" s="110"/>
      <c r="N87" s="110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27"/>
      <c r="Z87" s="76" t="s">
        <v>44</v>
      </c>
      <c r="AA87" s="77"/>
      <c r="AB87" s="97"/>
      <c r="AC87" s="97"/>
      <c r="AD87" s="97"/>
      <c r="AE87" s="97"/>
      <c r="AF87" s="129"/>
      <c r="AG87" s="227"/>
      <c r="AH87" s="129"/>
      <c r="AI87" s="129"/>
      <c r="AJ87" s="129"/>
      <c r="AK87" s="129"/>
      <c r="AL87" s="130"/>
      <c r="AN87" s="76" t="s">
        <v>44</v>
      </c>
      <c r="AO87" s="77"/>
      <c r="AP87" s="97"/>
      <c r="AQ87" s="97"/>
      <c r="AR87" s="97"/>
      <c r="AS87" s="97"/>
      <c r="AT87" s="129"/>
      <c r="AU87" s="227"/>
      <c r="AV87" s="129"/>
      <c r="AW87" s="129"/>
      <c r="AX87" s="129"/>
      <c r="AY87" s="129"/>
      <c r="AZ87" s="130"/>
      <c r="BA87" s="46"/>
      <c r="BB87" s="76" t="s">
        <v>44</v>
      </c>
      <c r="BC87" s="77"/>
      <c r="BD87" s="97"/>
      <c r="BE87" s="97"/>
      <c r="BF87" s="97"/>
      <c r="BG87" s="97"/>
      <c r="BH87" s="129"/>
      <c r="BI87" s="227"/>
      <c r="BJ87" s="129"/>
      <c r="BK87" s="129"/>
      <c r="BL87" s="129"/>
      <c r="BM87" s="129"/>
      <c r="BN87" s="130"/>
    </row>
    <row r="88" spans="1:67" x14ac:dyDescent="0.25">
      <c r="A88" s="79" t="s">
        <v>52</v>
      </c>
      <c r="B88" s="77"/>
      <c r="C88" s="77"/>
      <c r="D88" s="77"/>
      <c r="E88" s="77"/>
      <c r="F88" s="77"/>
      <c r="G88" s="77"/>
      <c r="H88" s="78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27"/>
      <c r="Z88" s="79" t="s">
        <v>52</v>
      </c>
      <c r="AA88" s="80"/>
      <c r="AB88" s="97"/>
      <c r="AC88" s="100"/>
      <c r="AD88" s="97"/>
      <c r="AE88" s="97"/>
      <c r="AF88" s="129"/>
      <c r="AG88" s="227"/>
      <c r="AH88" s="129"/>
      <c r="AI88" s="129"/>
      <c r="AJ88" s="129"/>
      <c r="AK88" s="129"/>
      <c r="AL88" s="130"/>
      <c r="AN88" s="79" t="s">
        <v>52</v>
      </c>
      <c r="AO88" s="80"/>
      <c r="AP88" s="97"/>
      <c r="AQ88" s="100"/>
      <c r="AR88" s="97"/>
      <c r="AS88" s="97"/>
      <c r="AT88" s="129"/>
      <c r="AU88" s="227"/>
      <c r="AV88" s="129"/>
      <c r="AW88" s="129"/>
      <c r="AX88" s="129"/>
      <c r="AY88" s="129"/>
      <c r="AZ88" s="130"/>
      <c r="BA88" s="46"/>
      <c r="BB88" s="79" t="s">
        <v>52</v>
      </c>
      <c r="BC88" s="80"/>
      <c r="BD88" s="97"/>
      <c r="BE88" s="100"/>
      <c r="BF88" s="97"/>
      <c r="BG88" s="97"/>
      <c r="BH88" s="129"/>
      <c r="BI88" s="227"/>
      <c r="BJ88" s="129"/>
      <c r="BK88" s="129"/>
      <c r="BL88" s="129"/>
      <c r="BM88" s="129"/>
      <c r="BN88" s="130"/>
    </row>
    <row r="89" spans="1:67" x14ac:dyDescent="0.25">
      <c r="A89" s="76" t="s">
        <v>46</v>
      </c>
      <c r="B89" s="77"/>
      <c r="C89" s="77"/>
      <c r="D89" s="77"/>
      <c r="E89" s="77"/>
      <c r="F89" s="77"/>
      <c r="G89" s="77"/>
      <c r="H89" s="78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27"/>
      <c r="Z89" s="76" t="s">
        <v>46</v>
      </c>
      <c r="AA89" s="77"/>
      <c r="AB89" s="97"/>
      <c r="AC89" s="100"/>
      <c r="AD89" s="97"/>
      <c r="AE89" s="97"/>
      <c r="AF89" s="129"/>
      <c r="AG89" s="227"/>
      <c r="AH89" s="129"/>
      <c r="AI89" s="129"/>
      <c r="AJ89" s="129"/>
      <c r="AK89" s="129"/>
      <c r="AL89" s="130"/>
      <c r="AN89" s="76" t="s">
        <v>46</v>
      </c>
      <c r="AO89" s="77"/>
      <c r="AP89" s="97"/>
      <c r="AQ89" s="100"/>
      <c r="AR89" s="97"/>
      <c r="AS89" s="97"/>
      <c r="AT89" s="129"/>
      <c r="AU89" s="227"/>
      <c r="AV89" s="129"/>
      <c r="AW89" s="129"/>
      <c r="AX89" s="129"/>
      <c r="AY89" s="129"/>
      <c r="AZ89" s="130"/>
      <c r="BA89" s="46"/>
      <c r="BB89" s="76" t="s">
        <v>46</v>
      </c>
      <c r="BC89" s="77"/>
      <c r="BD89" s="97"/>
      <c r="BE89" s="100"/>
      <c r="BF89" s="97"/>
      <c r="BG89" s="97"/>
      <c r="BH89" s="129"/>
      <c r="BI89" s="227"/>
      <c r="BJ89" s="129"/>
      <c r="BK89" s="129"/>
      <c r="BL89" s="129"/>
      <c r="BM89" s="129"/>
      <c r="BN89" s="130"/>
    </row>
    <row r="90" spans="1:67" x14ac:dyDescent="0.25">
      <c r="A90" s="76" t="s">
        <v>47</v>
      </c>
      <c r="B90" s="77"/>
      <c r="C90" s="77"/>
      <c r="D90" s="77"/>
      <c r="E90" s="77"/>
      <c r="F90" s="77"/>
      <c r="G90" s="77"/>
      <c r="H90" s="78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27"/>
      <c r="Z90" s="76" t="s">
        <v>47</v>
      </c>
      <c r="AA90" s="77"/>
      <c r="AB90" s="97"/>
      <c r="AC90" s="100"/>
      <c r="AD90" s="97"/>
      <c r="AE90" s="97"/>
      <c r="AF90" s="129"/>
      <c r="AG90" s="227"/>
      <c r="AH90" s="129"/>
      <c r="AI90" s="129"/>
      <c r="AJ90" s="129"/>
      <c r="AK90" s="129"/>
      <c r="AL90" s="130"/>
      <c r="AN90" s="76" t="s">
        <v>47</v>
      </c>
      <c r="AO90" s="77"/>
      <c r="AP90" s="97"/>
      <c r="AQ90" s="100"/>
      <c r="AR90" s="97"/>
      <c r="AS90" s="97"/>
      <c r="AT90" s="129"/>
      <c r="AU90" s="227"/>
      <c r="AV90" s="129"/>
      <c r="AW90" s="129"/>
      <c r="AX90" s="129"/>
      <c r="AY90" s="129"/>
      <c r="AZ90" s="130"/>
      <c r="BA90" s="46"/>
      <c r="BB90" s="76" t="s">
        <v>47</v>
      </c>
      <c r="BC90" s="77"/>
      <c r="BD90" s="97"/>
      <c r="BE90" s="100"/>
      <c r="BF90" s="97"/>
      <c r="BG90" s="97"/>
      <c r="BH90" s="129"/>
      <c r="BI90" s="227"/>
      <c r="BJ90" s="129"/>
      <c r="BK90" s="129"/>
      <c r="BL90" s="129"/>
      <c r="BM90" s="129"/>
      <c r="BN90" s="130"/>
    </row>
    <row r="91" spans="1:67" x14ac:dyDescent="0.25">
      <c r="A91" s="182" t="s">
        <v>107</v>
      </c>
      <c r="B91" s="77"/>
      <c r="C91" s="77"/>
      <c r="D91" s="77"/>
      <c r="E91" s="77"/>
      <c r="F91" s="77"/>
      <c r="G91" s="77"/>
      <c r="H91" s="78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27"/>
      <c r="Z91" s="182" t="s">
        <v>107</v>
      </c>
      <c r="AA91" s="77"/>
      <c r="AB91" s="97"/>
      <c r="AC91" s="100"/>
      <c r="AD91" s="97"/>
      <c r="AE91" s="97"/>
      <c r="AF91" s="129"/>
      <c r="AG91" s="227"/>
      <c r="AH91" s="129"/>
      <c r="AI91" s="129"/>
      <c r="AJ91" s="129"/>
      <c r="AK91" s="129"/>
      <c r="AL91" s="130"/>
      <c r="AN91" s="182" t="s">
        <v>107</v>
      </c>
      <c r="AO91" s="77"/>
      <c r="AP91" s="97"/>
      <c r="AQ91" s="100"/>
      <c r="AR91" s="97"/>
      <c r="AS91" s="97"/>
      <c r="AT91" s="129"/>
      <c r="AU91" s="227"/>
      <c r="AV91" s="129"/>
      <c r="AW91" s="129"/>
      <c r="AX91" s="129"/>
      <c r="AY91" s="129"/>
      <c r="AZ91" s="130"/>
      <c r="BA91" s="46"/>
      <c r="BB91" s="182" t="s">
        <v>107</v>
      </c>
      <c r="BC91" s="77"/>
      <c r="BD91" s="97"/>
      <c r="BE91" s="100"/>
      <c r="BF91" s="97"/>
      <c r="BG91" s="97"/>
      <c r="BH91" s="129"/>
      <c r="BI91" s="227"/>
      <c r="BJ91" s="129"/>
      <c r="BK91" s="129"/>
      <c r="BL91" s="129"/>
      <c r="BM91" s="129"/>
      <c r="BN91" s="130"/>
    </row>
    <row r="92" spans="1:67" x14ac:dyDescent="0.25">
      <c r="A92" s="79" t="s">
        <v>108</v>
      </c>
      <c r="B92" s="77"/>
      <c r="C92" s="77"/>
      <c r="D92" s="77"/>
      <c r="E92" s="77"/>
      <c r="F92" s="77"/>
      <c r="G92" s="77"/>
      <c r="H92" s="78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27"/>
      <c r="Z92" s="79" t="s">
        <v>108</v>
      </c>
      <c r="AA92" s="77"/>
      <c r="AB92" s="97"/>
      <c r="AC92" s="100"/>
      <c r="AD92" s="97"/>
      <c r="AE92" s="97"/>
      <c r="AF92" s="129"/>
      <c r="AG92" s="227"/>
      <c r="AH92" s="129"/>
      <c r="AI92" s="129"/>
      <c r="AJ92" s="129"/>
      <c r="AK92" s="129"/>
      <c r="AL92" s="130"/>
      <c r="AN92" s="79" t="s">
        <v>108</v>
      </c>
      <c r="AO92" s="77"/>
      <c r="AP92" s="97"/>
      <c r="AQ92" s="100"/>
      <c r="AR92" s="97"/>
      <c r="AS92" s="97"/>
      <c r="AT92" s="129"/>
      <c r="AU92" s="227"/>
      <c r="AV92" s="129"/>
      <c r="AW92" s="129"/>
      <c r="AX92" s="129"/>
      <c r="AY92" s="129"/>
      <c r="AZ92" s="130"/>
      <c r="BA92" s="46"/>
      <c r="BB92" s="79" t="s">
        <v>108</v>
      </c>
      <c r="BC92" s="77"/>
      <c r="BD92" s="97"/>
      <c r="BE92" s="100"/>
      <c r="BF92" s="97"/>
      <c r="BG92" s="97"/>
      <c r="BH92" s="129"/>
      <c r="BI92" s="227"/>
      <c r="BJ92" s="129"/>
      <c r="BK92" s="129"/>
      <c r="BL92" s="129"/>
      <c r="BM92" s="129"/>
      <c r="BN92" s="130"/>
    </row>
    <row r="93" spans="1:67" x14ac:dyDescent="0.25">
      <c r="A93" s="79" t="s">
        <v>109</v>
      </c>
      <c r="B93" s="115"/>
      <c r="C93" s="77"/>
      <c r="D93" s="77"/>
      <c r="E93" s="77"/>
      <c r="F93" s="77"/>
      <c r="G93" s="77"/>
      <c r="H93" s="78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27"/>
      <c r="Z93" s="79" t="s">
        <v>109</v>
      </c>
      <c r="AA93" s="80"/>
      <c r="AB93" s="97"/>
      <c r="AC93" s="100"/>
      <c r="AD93" s="97"/>
      <c r="AE93" s="97"/>
      <c r="AF93" s="129"/>
      <c r="AG93" s="227"/>
      <c r="AH93" s="129"/>
      <c r="AI93" s="129"/>
      <c r="AJ93" s="129"/>
      <c r="AK93" s="129"/>
      <c r="AL93" s="130"/>
      <c r="AN93" s="79" t="s">
        <v>109</v>
      </c>
      <c r="AO93" s="80"/>
      <c r="AP93" s="97"/>
      <c r="AQ93" s="100"/>
      <c r="AR93" s="97"/>
      <c r="AS93" s="97"/>
      <c r="AT93" s="129"/>
      <c r="AU93" s="227"/>
      <c r="AV93" s="129"/>
      <c r="AW93" s="129"/>
      <c r="AX93" s="129"/>
      <c r="AY93" s="129"/>
      <c r="AZ93" s="130"/>
      <c r="BA93" s="46"/>
      <c r="BB93" s="79" t="s">
        <v>109</v>
      </c>
      <c r="BC93" s="80"/>
      <c r="BD93" s="97"/>
      <c r="BE93" s="100"/>
      <c r="BF93" s="97"/>
      <c r="BG93" s="97"/>
      <c r="BH93" s="129"/>
      <c r="BI93" s="227"/>
      <c r="BJ93" s="129"/>
      <c r="BK93" s="129"/>
      <c r="BL93" s="129"/>
      <c r="BM93" s="129"/>
      <c r="BN93" s="130"/>
    </row>
    <row r="94" spans="1:67" x14ac:dyDescent="0.25">
      <c r="A94" s="79" t="s">
        <v>110</v>
      </c>
      <c r="B94" s="115"/>
      <c r="C94" s="77"/>
      <c r="D94" s="77"/>
      <c r="E94" s="77"/>
      <c r="F94" s="77"/>
      <c r="G94" s="77"/>
      <c r="H94" s="78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27"/>
      <c r="Z94" s="79" t="s">
        <v>110</v>
      </c>
      <c r="AA94" s="80"/>
      <c r="AB94" s="97"/>
      <c r="AC94" s="100"/>
      <c r="AD94" s="97"/>
      <c r="AE94" s="97"/>
      <c r="AF94" s="129"/>
      <c r="AG94" s="227"/>
      <c r="AH94" s="129"/>
      <c r="AI94" s="129"/>
      <c r="AJ94" s="129"/>
      <c r="AK94" s="129"/>
      <c r="AL94" s="130"/>
      <c r="AN94" s="79" t="s">
        <v>110</v>
      </c>
      <c r="AO94" s="80"/>
      <c r="AP94" s="97"/>
      <c r="AQ94" s="100"/>
      <c r="AR94" s="97"/>
      <c r="AS94" s="97"/>
      <c r="AT94" s="129"/>
      <c r="AU94" s="227"/>
      <c r="AV94" s="129"/>
      <c r="AW94" s="129"/>
      <c r="AX94" s="129"/>
      <c r="AY94" s="129"/>
      <c r="AZ94" s="130"/>
      <c r="BA94" s="46"/>
      <c r="BB94" s="79" t="s">
        <v>110</v>
      </c>
      <c r="BC94" s="80"/>
      <c r="BD94" s="97"/>
      <c r="BE94" s="100"/>
      <c r="BF94" s="97"/>
      <c r="BG94" s="97"/>
      <c r="BH94" s="129"/>
      <c r="BI94" s="227"/>
      <c r="BJ94" s="129"/>
      <c r="BK94" s="129"/>
      <c r="BL94" s="129"/>
      <c r="BM94" s="129"/>
      <c r="BN94" s="130"/>
    </row>
    <row r="95" spans="1:67" x14ac:dyDescent="0.25">
      <c r="A95" s="79" t="s">
        <v>111</v>
      </c>
      <c r="B95" s="115"/>
      <c r="C95" s="77"/>
      <c r="D95" s="77"/>
      <c r="E95" s="77"/>
      <c r="F95" s="77"/>
      <c r="G95" s="77"/>
      <c r="H95" s="78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27"/>
      <c r="Z95" s="79" t="s">
        <v>111</v>
      </c>
      <c r="AA95" s="80"/>
      <c r="AB95" s="97"/>
      <c r="AC95" s="100"/>
      <c r="AD95" s="97"/>
      <c r="AE95" s="97"/>
      <c r="AF95" s="129"/>
      <c r="AG95" s="227"/>
      <c r="AH95" s="129"/>
      <c r="AI95" s="129"/>
      <c r="AJ95" s="129"/>
      <c r="AK95" s="129"/>
      <c r="AL95" s="130"/>
      <c r="AN95" s="79" t="s">
        <v>111</v>
      </c>
      <c r="AO95" s="80"/>
      <c r="AP95" s="97"/>
      <c r="AQ95" s="100"/>
      <c r="AR95" s="97"/>
      <c r="AS95" s="97"/>
      <c r="AT95" s="129"/>
      <c r="AU95" s="227"/>
      <c r="AV95" s="129"/>
      <c r="AW95" s="129"/>
      <c r="AX95" s="129"/>
      <c r="AY95" s="129"/>
      <c r="AZ95" s="130"/>
      <c r="BA95" s="46"/>
      <c r="BB95" s="79" t="s">
        <v>111</v>
      </c>
      <c r="BC95" s="80"/>
      <c r="BD95" s="97"/>
      <c r="BE95" s="100"/>
      <c r="BF95" s="97"/>
      <c r="BG95" s="97"/>
      <c r="BH95" s="129"/>
      <c r="BI95" s="227"/>
      <c r="BJ95" s="129"/>
      <c r="BK95" s="129"/>
      <c r="BL95" s="129"/>
      <c r="BM95" s="129"/>
      <c r="BN95" s="130"/>
    </row>
    <row r="96" spans="1:67" x14ac:dyDescent="0.25">
      <c r="A96" s="86" t="s">
        <v>37</v>
      </c>
      <c r="B96" s="115"/>
      <c r="C96" s="77"/>
      <c r="D96" s="77"/>
      <c r="E96" s="77"/>
      <c r="F96" s="77"/>
      <c r="G96" s="77"/>
      <c r="H96" s="78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27"/>
      <c r="Z96" s="86" t="s">
        <v>37</v>
      </c>
      <c r="AA96" s="129"/>
      <c r="AB96" s="97"/>
      <c r="AC96" s="100"/>
      <c r="AD96" s="97"/>
      <c r="AE96" s="97"/>
      <c r="AF96" s="129"/>
      <c r="AG96" s="227"/>
      <c r="AH96" s="129"/>
      <c r="AI96" s="129"/>
      <c r="AJ96" s="129"/>
      <c r="AK96" s="129"/>
      <c r="AL96" s="130"/>
      <c r="AN96" s="86" t="s">
        <v>37</v>
      </c>
      <c r="AO96" s="129"/>
      <c r="AP96" s="97"/>
      <c r="AQ96" s="100"/>
      <c r="AR96" s="97"/>
      <c r="AS96" s="97"/>
      <c r="AT96" s="129"/>
      <c r="AU96" s="227"/>
      <c r="AV96" s="129"/>
      <c r="AW96" s="129"/>
      <c r="AX96" s="129"/>
      <c r="AY96" s="129"/>
      <c r="AZ96" s="130"/>
      <c r="BA96" s="46"/>
      <c r="BB96" s="86" t="s">
        <v>37</v>
      </c>
      <c r="BC96" s="129"/>
      <c r="BD96" s="97"/>
      <c r="BE96" s="100"/>
      <c r="BF96" s="97"/>
      <c r="BG96" s="97"/>
      <c r="BH96" s="129"/>
      <c r="BI96" s="227"/>
      <c r="BJ96" s="129"/>
      <c r="BK96" s="129"/>
      <c r="BL96" s="129"/>
      <c r="BM96" s="129"/>
      <c r="BN96" s="130"/>
    </row>
    <row r="97" spans="1:66" x14ac:dyDescent="0.25">
      <c r="A97" s="76" t="s">
        <v>38</v>
      </c>
      <c r="B97" s="77"/>
      <c r="C97" s="219"/>
      <c r="D97" s="219"/>
      <c r="E97" s="219"/>
      <c r="F97" s="219"/>
      <c r="G97" s="219"/>
      <c r="H97" s="11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27"/>
      <c r="Z97" s="76" t="s">
        <v>38</v>
      </c>
      <c r="AA97" s="77"/>
      <c r="AB97" s="97"/>
      <c r="AC97" s="100"/>
      <c r="AD97" s="97"/>
      <c r="AE97" s="97"/>
      <c r="AF97" s="129"/>
      <c r="AG97" s="227"/>
      <c r="AH97" s="129"/>
      <c r="AI97" s="129"/>
      <c r="AJ97" s="129"/>
      <c r="AK97" s="129"/>
      <c r="AL97" s="130"/>
      <c r="AN97" s="76" t="s">
        <v>38</v>
      </c>
      <c r="AO97" s="77"/>
      <c r="AP97" s="97"/>
      <c r="AQ97" s="100"/>
      <c r="AR97" s="97"/>
      <c r="AS97" s="97"/>
      <c r="AT97" s="129"/>
      <c r="AU97" s="227"/>
      <c r="AV97" s="129"/>
      <c r="AW97" s="129"/>
      <c r="AX97" s="129"/>
      <c r="AY97" s="129"/>
      <c r="AZ97" s="130"/>
      <c r="BA97" s="46"/>
      <c r="BB97" s="76" t="s">
        <v>38</v>
      </c>
      <c r="BC97" s="77"/>
      <c r="BD97" s="97"/>
      <c r="BE97" s="100"/>
      <c r="BF97" s="97"/>
      <c r="BG97" s="97"/>
      <c r="BH97" s="129"/>
      <c r="BI97" s="227"/>
      <c r="BJ97" s="129"/>
      <c r="BK97" s="129"/>
      <c r="BL97" s="129"/>
      <c r="BM97" s="129"/>
      <c r="BN97" s="130"/>
    </row>
    <row r="98" spans="1:66" x14ac:dyDescent="0.25">
      <c r="A98" s="76" t="s">
        <v>49</v>
      </c>
      <c r="B98" s="220"/>
      <c r="C98" s="221"/>
      <c r="D98" s="221"/>
      <c r="E98" s="221"/>
      <c r="F98" s="221"/>
      <c r="G98" s="221"/>
      <c r="H98" s="117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27"/>
      <c r="Z98" s="86" t="s">
        <v>68</v>
      </c>
      <c r="AA98" s="129"/>
      <c r="AB98" s="97"/>
      <c r="AC98" s="100"/>
      <c r="AD98" s="97"/>
      <c r="AE98" s="97"/>
      <c r="AF98" s="129"/>
      <c r="AG98" s="227"/>
      <c r="AH98" s="129"/>
      <c r="AI98" s="129"/>
      <c r="AJ98" s="129"/>
      <c r="AK98" s="129"/>
      <c r="AL98" s="130"/>
      <c r="AN98" s="86" t="s">
        <v>68</v>
      </c>
      <c r="AO98" s="129"/>
      <c r="AP98" s="97"/>
      <c r="AQ98" s="100"/>
      <c r="AR98" s="97"/>
      <c r="AS98" s="97"/>
      <c r="AT98" s="129"/>
      <c r="AU98" s="227"/>
      <c r="AV98" s="129"/>
      <c r="AW98" s="129"/>
      <c r="AX98" s="129"/>
      <c r="AY98" s="129"/>
      <c r="AZ98" s="130"/>
      <c r="BA98" s="46"/>
      <c r="BB98" s="86" t="s">
        <v>68</v>
      </c>
      <c r="BC98" s="129"/>
      <c r="BD98" s="97"/>
      <c r="BE98" s="100"/>
      <c r="BF98" s="97"/>
      <c r="BG98" s="97"/>
      <c r="BH98" s="129"/>
      <c r="BI98" s="227"/>
      <c r="BJ98" s="129"/>
      <c r="BK98" s="129"/>
      <c r="BL98" s="129"/>
      <c r="BM98" s="129"/>
      <c r="BN98" s="130"/>
    </row>
    <row r="99" spans="1:66" x14ac:dyDescent="0.25">
      <c r="A99" s="76" t="s">
        <v>134</v>
      </c>
      <c r="B99" s="220"/>
      <c r="C99" s="221"/>
      <c r="D99" s="221"/>
      <c r="E99" s="221"/>
      <c r="F99" s="221"/>
      <c r="G99" s="221"/>
      <c r="H99" s="117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27"/>
      <c r="Z99" s="76" t="s">
        <v>135</v>
      </c>
      <c r="AA99" s="129"/>
      <c r="AB99" s="97"/>
      <c r="AC99" s="100"/>
      <c r="AD99" s="97"/>
      <c r="AE99" s="97"/>
      <c r="AF99" s="129"/>
      <c r="AG99" s="227"/>
      <c r="AH99" s="129"/>
      <c r="AI99" s="129"/>
      <c r="AJ99" s="129"/>
      <c r="AK99" s="129"/>
      <c r="AL99" s="130"/>
      <c r="AN99" s="76" t="s">
        <v>136</v>
      </c>
      <c r="AO99" s="129"/>
      <c r="AP99" s="97"/>
      <c r="AQ99" s="100"/>
      <c r="AR99" s="97"/>
      <c r="AS99" s="97"/>
      <c r="AT99" s="129"/>
      <c r="AU99" s="227"/>
      <c r="AV99" s="129"/>
      <c r="AW99" s="129"/>
      <c r="AX99" s="129"/>
      <c r="AY99" s="129"/>
      <c r="AZ99" s="130"/>
      <c r="BA99" s="46"/>
      <c r="BB99" s="76" t="s">
        <v>137</v>
      </c>
      <c r="BC99" s="129"/>
      <c r="BD99" s="97"/>
      <c r="BE99" s="100"/>
      <c r="BF99" s="97"/>
      <c r="BG99" s="97"/>
      <c r="BH99" s="129"/>
      <c r="BI99" s="227"/>
      <c r="BJ99" s="129"/>
      <c r="BK99" s="129"/>
      <c r="BL99" s="129"/>
      <c r="BM99" s="129"/>
      <c r="BN99" s="130"/>
    </row>
    <row r="100" spans="1:66" x14ac:dyDescent="0.25">
      <c r="A100" s="76" t="s">
        <v>138</v>
      </c>
      <c r="B100" s="220"/>
      <c r="C100" s="221"/>
      <c r="D100" s="221"/>
      <c r="E100" s="221"/>
      <c r="F100" s="221"/>
      <c r="G100" s="221"/>
      <c r="H100" s="117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27"/>
      <c r="Z100" s="223" t="str">
        <f>A101</f>
        <v>Actualizado el 14 de agosto de 2023.</v>
      </c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9" t="s">
        <v>132</v>
      </c>
      <c r="AN100" s="223" t="str">
        <f>Z100</f>
        <v>Actualizado el 14 de agosto de 2023.</v>
      </c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9" t="s">
        <v>132</v>
      </c>
      <c r="BB100" s="223" t="str">
        <f>AN100</f>
        <v>Actualizado el 14 de agosto de 2023.</v>
      </c>
      <c r="BC100" s="222"/>
      <c r="BD100" s="222"/>
      <c r="BE100" s="222"/>
      <c r="BF100" s="222"/>
      <c r="BG100" s="222"/>
      <c r="BH100" s="222"/>
      <c r="BI100" s="222"/>
      <c r="BJ100" s="222"/>
      <c r="BK100" s="222"/>
      <c r="BL100" s="222"/>
      <c r="BM100" s="222"/>
      <c r="BN100" s="229" t="s">
        <v>132</v>
      </c>
    </row>
    <row r="101" spans="1:66" x14ac:dyDescent="0.25">
      <c r="A101" s="223" t="str">
        <f>'Anexo 1'!A49</f>
        <v>Actualizado el 14 de agosto de 2023.</v>
      </c>
      <c r="B101" s="222"/>
      <c r="C101" s="222"/>
      <c r="D101" s="222"/>
      <c r="E101" s="222"/>
      <c r="F101" s="222"/>
      <c r="G101" s="222"/>
      <c r="H101" s="229" t="s">
        <v>132</v>
      </c>
    </row>
  </sheetData>
  <mergeCells count="23">
    <mergeCell ref="R7:X7"/>
    <mergeCell ref="J7:P7"/>
    <mergeCell ref="A1:X2"/>
    <mergeCell ref="A3:X4"/>
    <mergeCell ref="A85:H85"/>
    <mergeCell ref="A5:X5"/>
    <mergeCell ref="A7:A8"/>
    <mergeCell ref="B7:H7"/>
    <mergeCell ref="AN5:AZ5"/>
    <mergeCell ref="AX7:AZ7"/>
    <mergeCell ref="BB7:BB8"/>
    <mergeCell ref="BD7:BF7"/>
    <mergeCell ref="AN7:AN8"/>
    <mergeCell ref="AP7:AR7"/>
    <mergeCell ref="AT7:AV7"/>
    <mergeCell ref="BB5:BN5"/>
    <mergeCell ref="BH7:BJ7"/>
    <mergeCell ref="BL7:BN7"/>
    <mergeCell ref="Z5:AL5"/>
    <mergeCell ref="Z7:Z8"/>
    <mergeCell ref="AB7:AD7"/>
    <mergeCell ref="AF7:AH7"/>
    <mergeCell ref="AJ7:AL7"/>
  </mergeCells>
  <conditionalFormatting sqref="AM9:AM80 Y9:Y100">
    <cfRule type="cellIs" dxfId="2" priority="82" operator="greaterThan">
      <formula>0.0001</formula>
    </cfRule>
  </conditionalFormatting>
  <conditionalFormatting sqref="BA9:BA81">
    <cfRule type="cellIs" dxfId="1" priority="83" operator="greaterThan">
      <formula>0.0001</formula>
    </cfRule>
  </conditionalFormatting>
  <conditionalFormatting sqref="BO9:BO81">
    <cfRule type="cellIs" dxfId="0" priority="85" operator="greaterThan">
      <formula>0.0001</formula>
    </cfRule>
  </conditionalFormatting>
  <hyperlinks>
    <hyperlink ref="H101" location="Índice!A1" display="inicio" xr:uid="{341EFFB7-FC3F-4481-9CBD-71BB7FA8F408}"/>
    <hyperlink ref="AL100" location="Índice!A1" display="inicio" xr:uid="{3B2F37F1-6992-4740-A682-E103EF7809DD}"/>
    <hyperlink ref="AZ100" location="Índice!A1" display="inicio" xr:uid="{D4BE09D9-028F-4729-95FB-C230D75AE2D4}"/>
    <hyperlink ref="BN100" location="Índice!A1" display="inicio" xr:uid="{CE8BFEAE-80AE-4A54-B271-1D4572167E21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4A1B-0583-4DEC-98A3-D838189A76AB}">
  <sheetPr>
    <pageSetUpPr fitToPage="1"/>
  </sheetPr>
  <dimension ref="A1:BO61"/>
  <sheetViews>
    <sheetView showGridLines="0" zoomScale="80" zoomScaleNormal="80" workbookViewId="0">
      <selection sqref="A1:X2"/>
    </sheetView>
  </sheetViews>
  <sheetFormatPr baseColWidth="10" defaultColWidth="11.42578125" defaultRowHeight="14.25" x14ac:dyDescent="0.25"/>
  <cols>
    <col min="1" max="1" width="36.28515625" style="19" customWidth="1"/>
    <col min="2" max="2" width="12" style="19" customWidth="1"/>
    <col min="3" max="3" width="12.7109375" style="19" bestFit="1" customWidth="1"/>
    <col min="4" max="6" width="12" style="19" customWidth="1"/>
    <col min="7" max="7" width="13.140625" style="19" customWidth="1"/>
    <col min="8" max="8" width="11.28515625" style="19" customWidth="1"/>
    <col min="9" max="9" width="1.7109375" style="19" customWidth="1"/>
    <col min="10" max="11" width="11.42578125" style="19"/>
    <col min="12" max="12" width="14.85546875" style="19" bestFit="1" customWidth="1"/>
    <col min="13" max="16" width="11.42578125" style="19"/>
    <col min="17" max="17" width="1.7109375" style="19" customWidth="1"/>
    <col min="18" max="21" width="17" style="19" bestFit="1" customWidth="1"/>
    <col min="22" max="22" width="11.42578125" style="19"/>
    <col min="23" max="23" width="17" style="19" bestFit="1" customWidth="1"/>
    <col min="24" max="24" width="12.28515625" style="19" bestFit="1" customWidth="1"/>
    <col min="25" max="25" width="18.140625" style="19" customWidth="1"/>
    <col min="26" max="26" width="35" style="19" customWidth="1"/>
    <col min="27" max="27" width="0.85546875" style="19" customWidth="1"/>
    <col min="28" max="30" width="13.7109375" style="19" customWidth="1"/>
    <col min="31" max="31" width="0.85546875" style="19" customWidth="1"/>
    <col min="32" max="34" width="13.7109375" style="19" customWidth="1"/>
    <col min="35" max="35" width="0.85546875" style="19" customWidth="1"/>
    <col min="36" max="38" width="13.7109375" style="19" customWidth="1"/>
    <col min="39" max="39" width="18.140625" style="19" customWidth="1"/>
    <col min="40" max="40" width="35.5703125" style="19" customWidth="1"/>
    <col min="41" max="41" width="1.85546875" style="19" customWidth="1"/>
    <col min="42" max="42" width="15.85546875" style="19" bestFit="1" customWidth="1"/>
    <col min="43" max="43" width="11.85546875" style="19" customWidth="1"/>
    <col min="44" max="44" width="15.140625" style="19" customWidth="1"/>
    <col min="45" max="45" width="1.7109375" style="19" customWidth="1"/>
    <col min="46" max="46" width="13.7109375" style="19" bestFit="1" customWidth="1"/>
    <col min="47" max="47" width="13.140625" style="19" customWidth="1"/>
    <col min="48" max="48" width="16.28515625" style="19" customWidth="1"/>
    <col min="49" max="49" width="1.7109375" style="19" customWidth="1"/>
    <col min="50" max="50" width="12.7109375" style="19" customWidth="1"/>
    <col min="51" max="51" width="16.28515625" style="19" bestFit="1" customWidth="1"/>
    <col min="52" max="52" width="12.42578125" style="19" customWidth="1"/>
    <col min="53" max="53" width="11.42578125" style="19"/>
    <col min="54" max="54" width="31.42578125" style="19" customWidth="1"/>
    <col min="55" max="55" width="1.7109375" style="19" customWidth="1"/>
    <col min="56" max="56" width="14.28515625" style="19" customWidth="1"/>
    <col min="57" max="57" width="12" style="19" customWidth="1"/>
    <col min="58" max="58" width="13.42578125" style="19" bestFit="1" customWidth="1"/>
    <col min="59" max="59" width="1.7109375" style="19" customWidth="1"/>
    <col min="60" max="61" width="11.42578125" style="19"/>
    <col min="62" max="62" width="19.42578125" style="19" customWidth="1"/>
    <col min="63" max="63" width="1.85546875" style="19" customWidth="1"/>
    <col min="64" max="64" width="12.7109375" style="19" customWidth="1"/>
    <col min="65" max="65" width="12" style="19" customWidth="1"/>
    <col min="66" max="66" width="13.42578125" style="19" bestFit="1" customWidth="1"/>
    <col min="67" max="16384" width="11.42578125" style="19"/>
  </cols>
  <sheetData>
    <row r="1" spans="1:67" s="14" customFormat="1" ht="60" customHeight="1" x14ac:dyDescent="0.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67" s="14" customFormat="1" ht="30.75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67" s="13" customFormat="1" ht="11.1" customHeight="1" x14ac:dyDescent="0.2">
      <c r="A3" s="257" t="s">
        <v>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AE3" s="154"/>
      <c r="AI3" s="154"/>
      <c r="AO3" s="154"/>
      <c r="AS3" s="154"/>
      <c r="AW3" s="154"/>
      <c r="BB3" s="14"/>
      <c r="BC3" s="154"/>
      <c r="BG3" s="154"/>
      <c r="BK3" s="154"/>
    </row>
    <row r="4" spans="1:67" s="13" customFormat="1" ht="15.95" customHeight="1" x14ac:dyDescent="0.2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AA4" s="154"/>
      <c r="AE4" s="154"/>
      <c r="AI4" s="154"/>
      <c r="AO4" s="154"/>
      <c r="AS4" s="154"/>
      <c r="AW4" s="154"/>
      <c r="BC4" s="154"/>
      <c r="BG4" s="154"/>
      <c r="BK4" s="154"/>
    </row>
    <row r="5" spans="1:67" s="14" customFormat="1" ht="36" customHeight="1" x14ac:dyDescent="0.25">
      <c r="A5" s="259" t="s">
        <v>142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Z5" s="261" t="s">
        <v>128</v>
      </c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3"/>
      <c r="AN5" s="261" t="s">
        <v>129</v>
      </c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3"/>
      <c r="BA5" s="19"/>
      <c r="BB5" s="261" t="s">
        <v>130</v>
      </c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3"/>
    </row>
    <row r="6" spans="1:67" s="14" customFormat="1" ht="12.75" x14ac:dyDescent="0.2">
      <c r="N6" s="218"/>
      <c r="Z6"/>
      <c r="AA6"/>
      <c r="AB6"/>
      <c r="AC6"/>
      <c r="AD6"/>
      <c r="AE6"/>
      <c r="AF6"/>
      <c r="AG6"/>
      <c r="AH6"/>
      <c r="AI6"/>
      <c r="AJ6"/>
      <c r="AK6"/>
      <c r="AL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7" s="14" customFormat="1" ht="12" x14ac:dyDescent="0.2">
      <c r="A7" s="264" t="s">
        <v>7</v>
      </c>
      <c r="B7" s="253" t="s">
        <v>8</v>
      </c>
      <c r="C7" s="253"/>
      <c r="D7" s="253"/>
      <c r="E7" s="253"/>
      <c r="F7" s="253"/>
      <c r="G7" s="253"/>
      <c r="H7" s="253"/>
      <c r="I7" s="21"/>
      <c r="J7" s="253" t="s">
        <v>9</v>
      </c>
      <c r="K7" s="253"/>
      <c r="L7" s="253"/>
      <c r="M7" s="253"/>
      <c r="N7" s="253"/>
      <c r="O7" s="253"/>
      <c r="P7" s="253"/>
      <c r="Q7" s="21"/>
      <c r="R7" s="253" t="s">
        <v>10</v>
      </c>
      <c r="S7" s="253"/>
      <c r="T7" s="253"/>
      <c r="U7" s="253"/>
      <c r="V7" s="253"/>
      <c r="W7" s="253"/>
      <c r="X7" s="253"/>
      <c r="Z7" s="264" t="s">
        <v>7</v>
      </c>
      <c r="AA7" s="149"/>
      <c r="AB7" s="253" t="s">
        <v>8</v>
      </c>
      <c r="AC7" s="253"/>
      <c r="AD7" s="253"/>
      <c r="AE7" s="21"/>
      <c r="AF7" s="253" t="s">
        <v>9</v>
      </c>
      <c r="AG7" s="253"/>
      <c r="AH7" s="253"/>
      <c r="AI7" s="21"/>
      <c r="AJ7" s="253" t="s">
        <v>10</v>
      </c>
      <c r="AK7" s="253"/>
      <c r="AL7" s="274"/>
      <c r="AN7" s="264" t="s">
        <v>7</v>
      </c>
      <c r="AO7" s="149"/>
      <c r="AP7" s="253" t="s">
        <v>8</v>
      </c>
      <c r="AQ7" s="253"/>
      <c r="AR7" s="253"/>
      <c r="AS7" s="21"/>
      <c r="AT7" s="253" t="s">
        <v>9</v>
      </c>
      <c r="AU7" s="253"/>
      <c r="AV7" s="253"/>
      <c r="AW7" s="21"/>
      <c r="AX7" s="253" t="s">
        <v>10</v>
      </c>
      <c r="AY7" s="253"/>
      <c r="AZ7" s="274"/>
      <c r="BB7" s="255" t="s">
        <v>7</v>
      </c>
      <c r="BC7" s="149"/>
      <c r="BD7" s="253" t="s">
        <v>8</v>
      </c>
      <c r="BE7" s="253"/>
      <c r="BF7" s="253"/>
      <c r="BG7" s="21"/>
      <c r="BH7" s="253" t="s">
        <v>9</v>
      </c>
      <c r="BI7" s="253"/>
      <c r="BJ7" s="253"/>
      <c r="BK7" s="21"/>
      <c r="BL7" s="253" t="s">
        <v>10</v>
      </c>
      <c r="BM7" s="253"/>
      <c r="BN7" s="253"/>
    </row>
    <row r="8" spans="1:67" s="14" customFormat="1" ht="24" x14ac:dyDescent="0.2">
      <c r="A8" s="265"/>
      <c r="B8" s="22">
        <v>2019</v>
      </c>
      <c r="C8" s="22">
        <v>2020</v>
      </c>
      <c r="D8" s="22">
        <v>2021</v>
      </c>
      <c r="E8" s="22">
        <v>2022</v>
      </c>
      <c r="F8" s="24" t="s">
        <v>105</v>
      </c>
      <c r="G8" s="25" t="s">
        <v>11</v>
      </c>
      <c r="H8" s="25" t="s">
        <v>104</v>
      </c>
      <c r="I8" s="26"/>
      <c r="J8" s="22">
        <v>2019</v>
      </c>
      <c r="K8" s="22">
        <v>2020</v>
      </c>
      <c r="L8" s="22">
        <v>2021</v>
      </c>
      <c r="M8" s="22">
        <v>2022</v>
      </c>
      <c r="N8" s="24" t="s">
        <v>105</v>
      </c>
      <c r="O8" s="25" t="s">
        <v>11</v>
      </c>
      <c r="P8" s="25" t="s">
        <v>104</v>
      </c>
      <c r="Q8" s="26"/>
      <c r="R8" s="22">
        <v>2019</v>
      </c>
      <c r="S8" s="22">
        <v>2020</v>
      </c>
      <c r="T8" s="22">
        <v>2021</v>
      </c>
      <c r="U8" s="22">
        <v>2022</v>
      </c>
      <c r="V8" s="24" t="s">
        <v>105</v>
      </c>
      <c r="W8" s="25" t="s">
        <v>11</v>
      </c>
      <c r="X8" s="25" t="s">
        <v>104</v>
      </c>
      <c r="Z8" s="273"/>
      <c r="AA8" s="149"/>
      <c r="AB8" s="22" t="s">
        <v>124</v>
      </c>
      <c r="AC8" s="22" t="s">
        <v>125</v>
      </c>
      <c r="AD8" s="152" t="s">
        <v>106</v>
      </c>
      <c r="AE8" s="26"/>
      <c r="AF8" s="140" t="s">
        <v>124</v>
      </c>
      <c r="AG8" s="140" t="s">
        <v>125</v>
      </c>
      <c r="AH8" s="152" t="s">
        <v>106</v>
      </c>
      <c r="AI8" s="26"/>
      <c r="AJ8" s="140" t="s">
        <v>124</v>
      </c>
      <c r="AK8" s="140" t="s">
        <v>125</v>
      </c>
      <c r="AL8" s="152" t="s">
        <v>106</v>
      </c>
      <c r="AN8" s="273"/>
      <c r="AO8" s="149"/>
      <c r="AP8" s="140">
        <v>2022</v>
      </c>
      <c r="AQ8" s="141" t="s">
        <v>113</v>
      </c>
      <c r="AR8" s="152" t="s">
        <v>99</v>
      </c>
      <c r="AS8" s="26"/>
      <c r="AT8" s="140">
        <v>2022</v>
      </c>
      <c r="AU8" s="140" t="s">
        <v>113</v>
      </c>
      <c r="AV8" s="152" t="s">
        <v>99</v>
      </c>
      <c r="AW8" s="26"/>
      <c r="AX8" s="140">
        <v>2022</v>
      </c>
      <c r="AY8" s="140" t="s">
        <v>113</v>
      </c>
      <c r="AZ8" s="152" t="s">
        <v>99</v>
      </c>
      <c r="BB8" s="256"/>
      <c r="BC8" s="149"/>
      <c r="BD8" s="22">
        <v>2022</v>
      </c>
      <c r="BE8" s="22" t="s">
        <v>113</v>
      </c>
      <c r="BF8" s="25" t="s">
        <v>100</v>
      </c>
      <c r="BG8" s="26"/>
      <c r="BH8" s="22">
        <v>2022</v>
      </c>
      <c r="BI8" s="22" t="s">
        <v>113</v>
      </c>
      <c r="BJ8" s="25" t="s">
        <v>100</v>
      </c>
      <c r="BK8" s="26"/>
      <c r="BL8" s="22">
        <v>2022</v>
      </c>
      <c r="BM8" s="22" t="s">
        <v>113</v>
      </c>
      <c r="BN8" s="25" t="s">
        <v>100</v>
      </c>
    </row>
    <row r="9" spans="1:67" x14ac:dyDescent="0.25">
      <c r="A9" s="105" t="s">
        <v>69</v>
      </c>
      <c r="B9" s="29">
        <v>12998.666666666666</v>
      </c>
      <c r="C9" s="29">
        <v>12791.333333333334</v>
      </c>
      <c r="D9" s="29">
        <v>14231.666666666666</v>
      </c>
      <c r="E9" s="29">
        <v>15535</v>
      </c>
      <c r="F9" s="29">
        <v>15838.666666666666</v>
      </c>
      <c r="G9" s="189">
        <v>1.9547258877802731</v>
      </c>
      <c r="H9" s="26">
        <v>21.848394707149453</v>
      </c>
      <c r="I9" s="30"/>
      <c r="J9" s="29">
        <v>12254.666666666666</v>
      </c>
      <c r="K9" s="29">
        <v>11177</v>
      </c>
      <c r="L9" s="29">
        <v>11874.333333333334</v>
      </c>
      <c r="M9" s="29">
        <v>13593.333333333334</v>
      </c>
      <c r="N9" s="29">
        <v>13813.333333333334</v>
      </c>
      <c r="O9" s="26">
        <v>1.6184404119666596</v>
      </c>
      <c r="P9" s="26">
        <v>12.718964204112737</v>
      </c>
      <c r="Q9" s="30"/>
      <c r="R9" s="29">
        <v>540484.38800000004</v>
      </c>
      <c r="S9" s="29">
        <v>136858.88399999999</v>
      </c>
      <c r="T9" s="29">
        <v>247254.04500000001</v>
      </c>
      <c r="U9" s="29">
        <v>490766.79</v>
      </c>
      <c r="V9" s="29">
        <v>502278.52500000002</v>
      </c>
      <c r="W9" s="26">
        <v>2.3456629981014165</v>
      </c>
      <c r="X9" s="26">
        <v>-7.0688189794669949</v>
      </c>
      <c r="Y9" s="46"/>
      <c r="Z9" s="31" t="s">
        <v>69</v>
      </c>
      <c r="AA9" s="120"/>
      <c r="AB9" s="118">
        <v>15916.666666666666</v>
      </c>
      <c r="AC9" s="118">
        <v>15838.666666666666</v>
      </c>
      <c r="AD9" s="212">
        <v>-0.49005235602094244</v>
      </c>
      <c r="AE9" s="30"/>
      <c r="AF9" s="118">
        <v>13826.333333333334</v>
      </c>
      <c r="AG9" s="118">
        <v>13813.333333333334</v>
      </c>
      <c r="AH9" s="212">
        <v>-9.4023481761851269E-2</v>
      </c>
      <c r="AI9" s="30"/>
      <c r="AJ9" s="118">
        <v>496139.84700000001</v>
      </c>
      <c r="AK9" s="118">
        <v>502278.52500000002</v>
      </c>
      <c r="AL9" s="212">
        <v>1.2372878407405974</v>
      </c>
      <c r="AM9" s="14"/>
      <c r="AN9" s="31" t="s">
        <v>69</v>
      </c>
      <c r="AO9" s="120"/>
      <c r="AP9" s="118">
        <v>15390.833333333334</v>
      </c>
      <c r="AQ9" s="118">
        <v>15877.666666666666</v>
      </c>
      <c r="AR9" s="212">
        <v>3.1631382316313683</v>
      </c>
      <c r="AS9" s="30"/>
      <c r="AT9" s="118">
        <v>13357.666666666666</v>
      </c>
      <c r="AU9" s="118">
        <v>13819.833333333334</v>
      </c>
      <c r="AV9" s="212">
        <v>3.4599356174980667</v>
      </c>
      <c r="AW9" s="30"/>
      <c r="AX9" s="118">
        <v>945196.66</v>
      </c>
      <c r="AY9" s="118">
        <v>998418.37199999997</v>
      </c>
      <c r="AZ9" s="212">
        <v>5.6307554027962725</v>
      </c>
      <c r="BA9" s="14"/>
      <c r="BB9" s="120" t="s">
        <v>69</v>
      </c>
      <c r="BC9" s="120"/>
      <c r="BD9" s="29">
        <v>15155.083333333334</v>
      </c>
      <c r="BE9" s="29">
        <v>15862.5</v>
      </c>
      <c r="BF9" s="212">
        <v>4.6678507211551645</v>
      </c>
      <c r="BG9" s="30"/>
      <c r="BH9" s="29">
        <v>13005.583333333334</v>
      </c>
      <c r="BI9" s="29">
        <v>13833.833333333334</v>
      </c>
      <c r="BJ9" s="212">
        <v>6.3684186919720442</v>
      </c>
      <c r="BK9" s="30"/>
      <c r="BL9" s="29">
        <v>1752738.987</v>
      </c>
      <c r="BM9" s="29">
        <v>2020708.5630000001</v>
      </c>
      <c r="BN9" s="212">
        <v>15.288618441623104</v>
      </c>
      <c r="BO9" s="14"/>
    </row>
    <row r="10" spans="1:67" ht="15" x14ac:dyDescent="0.25">
      <c r="A10" s="102" t="s">
        <v>57</v>
      </c>
      <c r="B10" s="103">
        <v>284</v>
      </c>
      <c r="C10" s="103">
        <v>284</v>
      </c>
      <c r="D10" s="103">
        <v>284</v>
      </c>
      <c r="E10" s="103">
        <v>284</v>
      </c>
      <c r="F10" s="103">
        <v>284</v>
      </c>
      <c r="G10" s="190">
        <v>0</v>
      </c>
      <c r="H10" s="185">
        <v>0</v>
      </c>
      <c r="I10" s="30"/>
      <c r="J10" s="103">
        <v>255.66666666666666</v>
      </c>
      <c r="K10" s="103">
        <v>175</v>
      </c>
      <c r="L10" s="103">
        <v>191</v>
      </c>
      <c r="M10" s="103">
        <v>172.33333333333334</v>
      </c>
      <c r="N10" s="103">
        <v>150</v>
      </c>
      <c r="O10" s="185">
        <v>-12.959381044487428</v>
      </c>
      <c r="P10" s="185">
        <v>-41.329856584093875</v>
      </c>
      <c r="Q10" s="30"/>
      <c r="R10" s="103">
        <v>10742.828</v>
      </c>
      <c r="S10" s="103">
        <v>2224.5619999999999</v>
      </c>
      <c r="T10" s="103">
        <v>3319.9789999999998</v>
      </c>
      <c r="U10" s="103">
        <v>6861.93</v>
      </c>
      <c r="V10" s="103">
        <v>5698.7579999999998</v>
      </c>
      <c r="W10" s="185">
        <v>-16.951091019581966</v>
      </c>
      <c r="X10" s="185">
        <v>-46.952906627565852</v>
      </c>
      <c r="Y10" s="46"/>
      <c r="Z10" s="119" t="s">
        <v>95</v>
      </c>
      <c r="AA10" s="120"/>
      <c r="AB10" s="103">
        <v>284</v>
      </c>
      <c r="AC10" s="103">
        <v>284</v>
      </c>
      <c r="AD10" s="185">
        <v>0</v>
      </c>
      <c r="AE10" s="30"/>
      <c r="AF10" s="103">
        <v>151</v>
      </c>
      <c r="AG10" s="103">
        <v>150</v>
      </c>
      <c r="AH10" s="185">
        <v>-0.66225165562914245</v>
      </c>
      <c r="AI10" s="30"/>
      <c r="AJ10" s="103">
        <v>5517.527</v>
      </c>
      <c r="AK10" s="103">
        <v>5698.7579999999998</v>
      </c>
      <c r="AL10" s="185">
        <v>3.2846418331980987</v>
      </c>
      <c r="AM10" s="14"/>
      <c r="AN10" s="119" t="s">
        <v>95</v>
      </c>
      <c r="AO10" s="120"/>
      <c r="AP10" s="103">
        <v>284</v>
      </c>
      <c r="AQ10" s="103">
        <v>284</v>
      </c>
      <c r="AR10" s="185">
        <v>0</v>
      </c>
      <c r="AS10" s="30"/>
      <c r="AT10" s="103">
        <v>167.33333333333334</v>
      </c>
      <c r="AU10" s="103">
        <v>150.5</v>
      </c>
      <c r="AV10" s="185">
        <v>-10.059760956175301</v>
      </c>
      <c r="AW10" s="30"/>
      <c r="AX10" s="103">
        <v>13048.196</v>
      </c>
      <c r="AY10" s="103">
        <v>11216.285</v>
      </c>
      <c r="AZ10" s="185">
        <v>-14.039572980050274</v>
      </c>
      <c r="BA10" s="14"/>
      <c r="BB10" s="119" t="s">
        <v>57</v>
      </c>
      <c r="BC10" s="120"/>
      <c r="BD10" s="103">
        <v>284</v>
      </c>
      <c r="BE10" s="103">
        <v>284</v>
      </c>
      <c r="BF10" s="185">
        <v>0</v>
      </c>
      <c r="BG10" s="30"/>
      <c r="BH10" s="103">
        <v>180.66666666666666</v>
      </c>
      <c r="BI10" s="103">
        <v>156.16666666666666</v>
      </c>
      <c r="BJ10" s="185">
        <v>-13.560885608856088</v>
      </c>
      <c r="BK10" s="30"/>
      <c r="BL10" s="103">
        <v>22984.855</v>
      </c>
      <c r="BM10" s="103">
        <v>25004.147000000001</v>
      </c>
      <c r="BN10" s="185">
        <v>8.7853153739712475</v>
      </c>
      <c r="BO10" s="14"/>
    </row>
    <row r="11" spans="1:67" x14ac:dyDescent="0.25">
      <c r="A11" s="37" t="s">
        <v>70</v>
      </c>
      <c r="B11" s="38">
        <v>107</v>
      </c>
      <c r="C11" s="38">
        <v>107</v>
      </c>
      <c r="D11" s="38">
        <v>107</v>
      </c>
      <c r="E11" s="38">
        <v>107</v>
      </c>
      <c r="F11" s="38">
        <v>107</v>
      </c>
      <c r="G11" s="192">
        <v>0</v>
      </c>
      <c r="H11" s="187">
        <v>0</v>
      </c>
      <c r="I11" s="35"/>
      <c r="J11" s="38">
        <v>96.333333333333329</v>
      </c>
      <c r="K11" s="38">
        <v>70.333333333333329</v>
      </c>
      <c r="L11" s="38">
        <v>74</v>
      </c>
      <c r="M11" s="38">
        <v>63.333333333333336</v>
      </c>
      <c r="N11" s="38">
        <v>58.333333333333336</v>
      </c>
      <c r="O11" s="187">
        <v>-7.8947368421052655</v>
      </c>
      <c r="P11" s="187">
        <v>-39.446366782006912</v>
      </c>
      <c r="Q11" s="35"/>
      <c r="R11" s="38"/>
      <c r="S11" s="38"/>
      <c r="T11" s="38"/>
      <c r="U11" s="38"/>
      <c r="V11" s="38"/>
      <c r="W11" s="187"/>
      <c r="X11" s="187"/>
      <c r="Y11" s="46"/>
      <c r="Z11" s="14" t="s">
        <v>70</v>
      </c>
      <c r="AA11" s="14"/>
      <c r="AB11" s="38">
        <v>107</v>
      </c>
      <c r="AC11" s="38">
        <v>107</v>
      </c>
      <c r="AD11" s="187">
        <v>0</v>
      </c>
      <c r="AE11" s="35"/>
      <c r="AF11" s="38">
        <v>56</v>
      </c>
      <c r="AG11" s="38">
        <v>58.333333333333336</v>
      </c>
      <c r="AH11" s="187">
        <v>4.1666666666666741</v>
      </c>
      <c r="AI11" s="35"/>
      <c r="AJ11" s="38"/>
      <c r="AK11" s="38"/>
      <c r="AL11" s="187"/>
      <c r="AM11" s="14"/>
      <c r="AN11" s="14" t="s">
        <v>70</v>
      </c>
      <c r="AO11" s="14"/>
      <c r="AP11" s="38">
        <v>107</v>
      </c>
      <c r="AQ11" s="38">
        <v>107</v>
      </c>
      <c r="AR11" s="187">
        <v>0</v>
      </c>
      <c r="AS11" s="35"/>
      <c r="AT11" s="38">
        <v>62.166666666666664</v>
      </c>
      <c r="AU11" s="38">
        <v>57.166666666666664</v>
      </c>
      <c r="AV11" s="187">
        <v>-8.0428954423592547</v>
      </c>
      <c r="AW11" s="35"/>
      <c r="AX11" s="38"/>
      <c r="AY11" s="38"/>
      <c r="AZ11" s="187"/>
      <c r="BA11" s="14"/>
      <c r="BB11" s="14" t="s">
        <v>70</v>
      </c>
      <c r="BC11" s="14"/>
      <c r="BD11" s="38">
        <v>107</v>
      </c>
      <c r="BE11" s="38">
        <v>107</v>
      </c>
      <c r="BF11" s="187">
        <v>0</v>
      </c>
      <c r="BG11" s="35"/>
      <c r="BH11" s="38">
        <v>69.583333333333329</v>
      </c>
      <c r="BI11" s="38">
        <v>58.416666666666664</v>
      </c>
      <c r="BJ11" s="187">
        <v>-16.04790419161677</v>
      </c>
      <c r="BK11" s="35"/>
      <c r="BL11" s="38"/>
      <c r="BM11" s="38"/>
      <c r="BN11" s="187"/>
      <c r="BO11" s="14"/>
    </row>
    <row r="12" spans="1:67" x14ac:dyDescent="0.25">
      <c r="A12" s="32" t="s">
        <v>71</v>
      </c>
      <c r="B12" s="33">
        <v>85</v>
      </c>
      <c r="C12" s="33">
        <v>85</v>
      </c>
      <c r="D12" s="33">
        <v>85</v>
      </c>
      <c r="E12" s="33">
        <v>85</v>
      </c>
      <c r="F12" s="33">
        <v>85</v>
      </c>
      <c r="G12" s="191">
        <v>0</v>
      </c>
      <c r="H12" s="186">
        <v>0</v>
      </c>
      <c r="I12" s="35"/>
      <c r="J12" s="33">
        <v>79.666666666666671</v>
      </c>
      <c r="K12" s="33">
        <v>36.666666666666664</v>
      </c>
      <c r="L12" s="33">
        <v>43</v>
      </c>
      <c r="M12" s="33">
        <v>55.666666666666664</v>
      </c>
      <c r="N12" s="33">
        <v>48.333333333333336</v>
      </c>
      <c r="O12" s="186">
        <v>-13.173652694610771</v>
      </c>
      <c r="P12" s="186">
        <v>-39.330543933054393</v>
      </c>
      <c r="Q12" s="35"/>
      <c r="R12" s="33"/>
      <c r="S12" s="33"/>
      <c r="T12" s="33"/>
      <c r="U12" s="33"/>
      <c r="V12" s="33"/>
      <c r="W12" s="186"/>
      <c r="X12" s="186"/>
      <c r="Y12" s="46"/>
      <c r="Z12" s="36" t="s">
        <v>71</v>
      </c>
      <c r="AA12" s="14"/>
      <c r="AB12" s="33">
        <v>85</v>
      </c>
      <c r="AC12" s="33">
        <v>85</v>
      </c>
      <c r="AD12" s="186">
        <v>0</v>
      </c>
      <c r="AE12" s="35"/>
      <c r="AF12" s="33">
        <v>49.666666666666664</v>
      </c>
      <c r="AG12" s="33">
        <v>48.333333333333336</v>
      </c>
      <c r="AH12" s="186">
        <v>-2.6845637583892579</v>
      </c>
      <c r="AI12" s="35"/>
      <c r="AJ12" s="33"/>
      <c r="AK12" s="33"/>
      <c r="AL12" s="186"/>
      <c r="AM12" s="14"/>
      <c r="AN12" s="36" t="s">
        <v>71</v>
      </c>
      <c r="AO12" s="14"/>
      <c r="AP12" s="33">
        <v>85</v>
      </c>
      <c r="AQ12" s="33">
        <v>85</v>
      </c>
      <c r="AR12" s="186">
        <v>0</v>
      </c>
      <c r="AS12" s="35"/>
      <c r="AT12" s="33">
        <v>53.166666666666664</v>
      </c>
      <c r="AU12" s="33">
        <v>49</v>
      </c>
      <c r="AV12" s="186">
        <v>-7.8369905956112813</v>
      </c>
      <c r="AW12" s="35"/>
      <c r="AX12" s="33"/>
      <c r="AY12" s="33"/>
      <c r="AZ12" s="186"/>
      <c r="BA12" s="14"/>
      <c r="BB12" s="36" t="s">
        <v>71</v>
      </c>
      <c r="BC12" s="14"/>
      <c r="BD12" s="33">
        <v>85</v>
      </c>
      <c r="BE12" s="33">
        <v>85</v>
      </c>
      <c r="BF12" s="186">
        <v>0</v>
      </c>
      <c r="BG12" s="35"/>
      <c r="BH12" s="33">
        <v>48.083333333333336</v>
      </c>
      <c r="BI12" s="33">
        <v>50.916666666666664</v>
      </c>
      <c r="BJ12" s="186">
        <v>5.8925476603119531</v>
      </c>
      <c r="BK12" s="35"/>
      <c r="BL12" s="33"/>
      <c r="BM12" s="33"/>
      <c r="BN12" s="186"/>
      <c r="BO12" s="14"/>
    </row>
    <row r="13" spans="1:67" x14ac:dyDescent="0.25">
      <c r="A13" s="37" t="s">
        <v>72</v>
      </c>
      <c r="B13" s="38">
        <v>92</v>
      </c>
      <c r="C13" s="38">
        <v>92</v>
      </c>
      <c r="D13" s="38">
        <v>92</v>
      </c>
      <c r="E13" s="38">
        <v>92</v>
      </c>
      <c r="F13" s="38">
        <v>92</v>
      </c>
      <c r="G13" s="192">
        <v>0</v>
      </c>
      <c r="H13" s="187">
        <v>0</v>
      </c>
      <c r="I13" s="35"/>
      <c r="J13" s="38">
        <v>79.666666666666671</v>
      </c>
      <c r="K13" s="38">
        <v>68</v>
      </c>
      <c r="L13" s="38">
        <v>74</v>
      </c>
      <c r="M13" s="38">
        <v>53.333333333333336</v>
      </c>
      <c r="N13" s="38">
        <v>43.333333333333336</v>
      </c>
      <c r="O13" s="187">
        <v>-18.75</v>
      </c>
      <c r="P13" s="187">
        <v>-45.60669456066946</v>
      </c>
      <c r="Q13" s="35"/>
      <c r="R13" s="38"/>
      <c r="S13" s="38"/>
      <c r="T13" s="38"/>
      <c r="U13" s="38"/>
      <c r="V13" s="216"/>
      <c r="W13" s="187"/>
      <c r="X13" s="187"/>
      <c r="Y13" s="46"/>
      <c r="Z13" s="14" t="s">
        <v>72</v>
      </c>
      <c r="AA13" s="14"/>
      <c r="AB13" s="38">
        <v>92</v>
      </c>
      <c r="AC13" s="38">
        <v>92</v>
      </c>
      <c r="AD13" s="187">
        <v>0</v>
      </c>
      <c r="AE13" s="35"/>
      <c r="AF13" s="38">
        <v>45.333333333333336</v>
      </c>
      <c r="AG13" s="38">
        <v>43.333333333333336</v>
      </c>
      <c r="AH13" s="187">
        <v>-4.4117647058823479</v>
      </c>
      <c r="AI13" s="35"/>
      <c r="AJ13" s="38"/>
      <c r="AK13" s="38"/>
      <c r="AL13" s="187"/>
      <c r="AM13" s="14"/>
      <c r="AN13" s="14" t="s">
        <v>72</v>
      </c>
      <c r="AO13" s="14"/>
      <c r="AP13" s="38">
        <v>92</v>
      </c>
      <c r="AQ13" s="38">
        <v>92</v>
      </c>
      <c r="AR13" s="187">
        <v>0</v>
      </c>
      <c r="AS13" s="35"/>
      <c r="AT13" s="38">
        <v>52</v>
      </c>
      <c r="AU13" s="38">
        <v>44.333333333333336</v>
      </c>
      <c r="AV13" s="187">
        <v>-14.743589743589736</v>
      </c>
      <c r="AW13" s="35"/>
      <c r="AX13" s="38"/>
      <c r="AY13" s="38"/>
      <c r="AZ13" s="187"/>
      <c r="BA13" s="14"/>
      <c r="BB13" s="14" t="s">
        <v>72</v>
      </c>
      <c r="BC13" s="14"/>
      <c r="BD13" s="38">
        <v>92</v>
      </c>
      <c r="BE13" s="38">
        <v>92</v>
      </c>
      <c r="BF13" s="187">
        <v>0</v>
      </c>
      <c r="BG13" s="35"/>
      <c r="BH13" s="38">
        <v>63</v>
      </c>
      <c r="BI13" s="38">
        <v>46.833333333333336</v>
      </c>
      <c r="BJ13" s="187">
        <v>-25.661375661375661</v>
      </c>
      <c r="BK13" s="35"/>
      <c r="BL13" s="38"/>
      <c r="BM13" s="38"/>
      <c r="BN13" s="187"/>
      <c r="BO13" s="14"/>
    </row>
    <row r="14" spans="1:67" ht="15" x14ac:dyDescent="0.25">
      <c r="A14" s="102" t="s">
        <v>58</v>
      </c>
      <c r="B14" s="104">
        <v>8678.3333333333339</v>
      </c>
      <c r="C14" s="103">
        <v>8295</v>
      </c>
      <c r="D14" s="103">
        <v>9683</v>
      </c>
      <c r="E14" s="103">
        <v>10818</v>
      </c>
      <c r="F14" s="103">
        <v>11234</v>
      </c>
      <c r="G14" s="190">
        <v>3.8454427805509228</v>
      </c>
      <c r="H14" s="185">
        <v>29.448818897637796</v>
      </c>
      <c r="I14" s="30"/>
      <c r="J14" s="103">
        <v>8454.3333333333339</v>
      </c>
      <c r="K14" s="103">
        <v>7931.666666666667</v>
      </c>
      <c r="L14" s="103">
        <v>8778.3333333333339</v>
      </c>
      <c r="M14" s="103">
        <v>9968</v>
      </c>
      <c r="N14" s="103">
        <v>10294.333333333334</v>
      </c>
      <c r="O14" s="185">
        <v>3.2738095238095344</v>
      </c>
      <c r="P14" s="185">
        <v>21.763986910065846</v>
      </c>
      <c r="Q14" s="30"/>
      <c r="R14" s="103">
        <v>356915.592</v>
      </c>
      <c r="S14" s="103">
        <v>89993.357000000004</v>
      </c>
      <c r="T14" s="103">
        <v>164419.04300000001</v>
      </c>
      <c r="U14" s="103">
        <v>336307.71</v>
      </c>
      <c r="V14" s="103">
        <v>343919.80200000003</v>
      </c>
      <c r="W14" s="185">
        <v>2.2634307134974607</v>
      </c>
      <c r="X14" s="185">
        <v>-3.6411382106276813</v>
      </c>
      <c r="Y14" s="46"/>
      <c r="Z14" s="119" t="s">
        <v>96</v>
      </c>
      <c r="AA14" s="120"/>
      <c r="AB14" s="103">
        <v>11228.666666666666</v>
      </c>
      <c r="AC14" s="103">
        <v>11234</v>
      </c>
      <c r="AD14" s="185">
        <v>4.7497476696545249E-2</v>
      </c>
      <c r="AE14" s="30"/>
      <c r="AF14" s="103">
        <v>10391</v>
      </c>
      <c r="AG14" s="103">
        <v>10294.333333333334</v>
      </c>
      <c r="AH14" s="185">
        <v>-0.93029224007955547</v>
      </c>
      <c r="AI14" s="30"/>
      <c r="AJ14" s="103">
        <v>339333.29100000003</v>
      </c>
      <c r="AK14" s="103">
        <v>343919.80200000003</v>
      </c>
      <c r="AL14" s="185">
        <v>1.3516242354187469</v>
      </c>
      <c r="AM14" s="14"/>
      <c r="AN14" s="119" t="s">
        <v>96</v>
      </c>
      <c r="AO14" s="120"/>
      <c r="AP14" s="103">
        <v>10667.5</v>
      </c>
      <c r="AQ14" s="103">
        <v>11231.333333333334</v>
      </c>
      <c r="AR14" s="185">
        <v>5.2855245683931074</v>
      </c>
      <c r="AS14" s="30"/>
      <c r="AT14" s="103">
        <v>9741.8333333333339</v>
      </c>
      <c r="AU14" s="103">
        <v>10342.666666666666</v>
      </c>
      <c r="AV14" s="185">
        <v>6.1675591521102913</v>
      </c>
      <c r="AW14" s="30"/>
      <c r="AX14" s="103">
        <v>644818.41700000002</v>
      </c>
      <c r="AY14" s="103">
        <v>683253.09299999999</v>
      </c>
      <c r="AZ14" s="185">
        <v>5.960542532084645</v>
      </c>
      <c r="BA14" s="14"/>
      <c r="BB14" s="119" t="s">
        <v>58</v>
      </c>
      <c r="BC14" s="120"/>
      <c r="BD14" s="103">
        <v>10460.916666666666</v>
      </c>
      <c r="BE14" s="103">
        <v>11181.5</v>
      </c>
      <c r="BF14" s="185">
        <v>6.8883383387370545</v>
      </c>
      <c r="BG14" s="30"/>
      <c r="BH14" s="103">
        <v>9454.0833333333339</v>
      </c>
      <c r="BI14" s="103">
        <v>10308.75</v>
      </c>
      <c r="BJ14" s="185">
        <v>9.0401854577827798</v>
      </c>
      <c r="BK14" s="30"/>
      <c r="BL14" s="103">
        <v>1191364.423</v>
      </c>
      <c r="BM14" s="103">
        <v>1372821.503</v>
      </c>
      <c r="BN14" s="185">
        <v>15.231030614718977</v>
      </c>
      <c r="BO14" s="14"/>
    </row>
    <row r="15" spans="1:67" x14ac:dyDescent="0.25">
      <c r="A15" s="37" t="s">
        <v>70</v>
      </c>
      <c r="B15" s="38">
        <v>841</v>
      </c>
      <c r="C15" s="38">
        <v>837</v>
      </c>
      <c r="D15" s="38">
        <v>948.33333333333337</v>
      </c>
      <c r="E15" s="38">
        <v>938</v>
      </c>
      <c r="F15" s="38">
        <v>954.33333333333337</v>
      </c>
      <c r="G15" s="192">
        <v>1.7412935323383172</v>
      </c>
      <c r="H15" s="187">
        <v>13.476020610384465</v>
      </c>
      <c r="I15" s="35"/>
      <c r="J15" s="38">
        <v>795.66666666666663</v>
      </c>
      <c r="K15" s="38">
        <v>699</v>
      </c>
      <c r="L15" s="38">
        <v>806.66666666666663</v>
      </c>
      <c r="M15" s="38">
        <v>829</v>
      </c>
      <c r="N15" s="38">
        <v>871.66666666666663</v>
      </c>
      <c r="O15" s="187">
        <v>5.1467631684760651</v>
      </c>
      <c r="P15" s="187">
        <v>9.5517385839966487</v>
      </c>
      <c r="Q15" s="35"/>
      <c r="R15" s="38">
        <v>71779.413</v>
      </c>
      <c r="S15" s="38">
        <v>17695.758000000002</v>
      </c>
      <c r="T15" s="38">
        <v>27475.419000000002</v>
      </c>
      <c r="U15" s="38">
        <v>70200.468999999997</v>
      </c>
      <c r="V15" s="38">
        <v>61832.792999999998</v>
      </c>
      <c r="W15" s="187">
        <v>-11.919686747391955</v>
      </c>
      <c r="X15" s="187">
        <v>-13.857204432697156</v>
      </c>
      <c r="Y15" s="46"/>
      <c r="Z15" s="14" t="s">
        <v>70</v>
      </c>
      <c r="AA15" s="14"/>
      <c r="AB15" s="38">
        <v>948</v>
      </c>
      <c r="AC15" s="38">
        <v>954.33333333333337</v>
      </c>
      <c r="AD15" s="187">
        <v>0.6680731364275605</v>
      </c>
      <c r="AE15" s="35"/>
      <c r="AF15" s="38">
        <v>886.33333333333337</v>
      </c>
      <c r="AG15" s="38">
        <v>871.66666666666663</v>
      </c>
      <c r="AH15" s="187">
        <v>-1.6547574276043697</v>
      </c>
      <c r="AI15" s="35"/>
      <c r="AJ15" s="38">
        <v>60548.438999999998</v>
      </c>
      <c r="AK15" s="38">
        <v>61832.792999999998</v>
      </c>
      <c r="AL15" s="187">
        <v>2.1212008454916553</v>
      </c>
      <c r="AM15" s="14"/>
      <c r="AN15" s="14" t="s">
        <v>70</v>
      </c>
      <c r="AO15" s="14"/>
      <c r="AP15" s="38">
        <v>938.83333333333337</v>
      </c>
      <c r="AQ15" s="38">
        <v>951.16666666666663</v>
      </c>
      <c r="AR15" s="187">
        <v>1.3136872004260614</v>
      </c>
      <c r="AS15" s="35"/>
      <c r="AT15" s="38">
        <v>806.83333333333337</v>
      </c>
      <c r="AU15" s="38">
        <v>879</v>
      </c>
      <c r="AV15" s="187">
        <v>8.9444329683949562</v>
      </c>
      <c r="AW15" s="35"/>
      <c r="AX15" s="38">
        <v>123964.853</v>
      </c>
      <c r="AY15" s="38">
        <v>122381.232</v>
      </c>
      <c r="AZ15" s="187">
        <v>-1.2774758019516996</v>
      </c>
      <c r="BA15" s="14"/>
      <c r="BB15" s="14" t="s">
        <v>70</v>
      </c>
      <c r="BC15" s="14"/>
      <c r="BD15" s="38">
        <v>947.5</v>
      </c>
      <c r="BE15" s="38">
        <v>946.08333333333337</v>
      </c>
      <c r="BF15" s="187">
        <v>-0.14951627088829467</v>
      </c>
      <c r="BG15" s="35"/>
      <c r="BH15" s="38">
        <v>809.66666666666663</v>
      </c>
      <c r="BI15" s="38">
        <v>875.91666666666663</v>
      </c>
      <c r="BJ15" s="187">
        <v>8.1823795800741053</v>
      </c>
      <c r="BK15" s="35"/>
      <c r="BL15" s="38">
        <v>217207.84899999999</v>
      </c>
      <c r="BM15" s="38">
        <v>258026.856</v>
      </c>
      <c r="BN15" s="187">
        <v>18.792602195512753</v>
      </c>
      <c r="BO15" s="14"/>
    </row>
    <row r="16" spans="1:67" x14ac:dyDescent="0.25">
      <c r="A16" s="32" t="s">
        <v>71</v>
      </c>
      <c r="B16" s="133">
        <v>260.66666666666669</v>
      </c>
      <c r="C16" s="133">
        <v>261</v>
      </c>
      <c r="D16" s="133">
        <v>273</v>
      </c>
      <c r="E16" s="133">
        <v>273</v>
      </c>
      <c r="F16" s="133">
        <v>271.33333333333331</v>
      </c>
      <c r="G16" s="202">
        <v>-0.61050061050061943</v>
      </c>
      <c r="H16" s="207">
        <v>4.0920716112531785</v>
      </c>
      <c r="I16" s="134"/>
      <c r="J16" s="133">
        <v>252.33333333333334</v>
      </c>
      <c r="K16" s="133">
        <v>259</v>
      </c>
      <c r="L16" s="133">
        <v>220</v>
      </c>
      <c r="M16" s="133">
        <v>255.33333333333334</v>
      </c>
      <c r="N16" s="133">
        <v>246.66666666666666</v>
      </c>
      <c r="O16" s="207">
        <v>-3.3942558746736351</v>
      </c>
      <c r="P16" s="207">
        <v>-2.2457067371202233</v>
      </c>
      <c r="Q16" s="134"/>
      <c r="R16" s="133" t="s">
        <v>131</v>
      </c>
      <c r="S16" s="133" t="s">
        <v>131</v>
      </c>
      <c r="T16" s="133" t="s">
        <v>131</v>
      </c>
      <c r="U16" s="133" t="s">
        <v>131</v>
      </c>
      <c r="V16" s="133" t="s">
        <v>131</v>
      </c>
      <c r="W16" s="207"/>
      <c r="X16" s="207"/>
      <c r="Y16" s="46"/>
      <c r="Z16" s="36" t="s">
        <v>71</v>
      </c>
      <c r="AA16" s="14"/>
      <c r="AB16" s="133">
        <v>272</v>
      </c>
      <c r="AC16" s="133">
        <v>271.33333333333331</v>
      </c>
      <c r="AD16" s="207">
        <v>-0.24509803921569651</v>
      </c>
      <c r="AE16" s="134"/>
      <c r="AF16" s="133">
        <v>237</v>
      </c>
      <c r="AG16" s="133">
        <v>246.66666666666666</v>
      </c>
      <c r="AH16" s="207">
        <v>4.0787623066103951</v>
      </c>
      <c r="AI16" s="134"/>
      <c r="AJ16" s="133"/>
      <c r="AK16" s="133"/>
      <c r="AL16" s="207"/>
      <c r="AM16" s="14"/>
      <c r="AN16" s="36" t="s">
        <v>71</v>
      </c>
      <c r="AO16" s="14"/>
      <c r="AP16" s="133">
        <v>273</v>
      </c>
      <c r="AQ16" s="133">
        <v>271.66666666666669</v>
      </c>
      <c r="AR16" s="207">
        <v>-0.48840048840048667</v>
      </c>
      <c r="AS16" s="134"/>
      <c r="AT16" s="133">
        <v>250.66666666666666</v>
      </c>
      <c r="AU16" s="133">
        <v>241.83333333333334</v>
      </c>
      <c r="AV16" s="207">
        <v>-3.5239361702127603</v>
      </c>
      <c r="AW16" s="134"/>
      <c r="AX16" s="133"/>
      <c r="AY16" s="133"/>
      <c r="AZ16" s="207"/>
      <c r="BA16" s="14"/>
      <c r="BB16" s="36" t="s">
        <v>71</v>
      </c>
      <c r="BC16" s="14"/>
      <c r="BD16" s="133">
        <v>273</v>
      </c>
      <c r="BE16" s="133">
        <v>272.25</v>
      </c>
      <c r="BF16" s="207">
        <v>-0.27472527472527375</v>
      </c>
      <c r="BG16" s="134"/>
      <c r="BH16" s="133">
        <v>239.5</v>
      </c>
      <c r="BI16" s="133">
        <v>248.66666666666666</v>
      </c>
      <c r="BJ16" s="207">
        <v>3.8274182324286699</v>
      </c>
      <c r="BK16" s="134"/>
      <c r="BL16" s="133"/>
      <c r="BM16" s="133"/>
      <c r="BN16" s="207"/>
      <c r="BO16" s="14"/>
    </row>
    <row r="17" spans="1:67" x14ac:dyDescent="0.25">
      <c r="A17" s="37" t="s">
        <v>72</v>
      </c>
      <c r="B17" s="135">
        <v>1784.6666666666667</v>
      </c>
      <c r="C17" s="135">
        <v>1888.3333333333333</v>
      </c>
      <c r="D17" s="135">
        <v>2085</v>
      </c>
      <c r="E17" s="135">
        <v>2091.6666666666665</v>
      </c>
      <c r="F17" s="135">
        <v>2092</v>
      </c>
      <c r="G17" s="203">
        <v>1.5936254980086773E-2</v>
      </c>
      <c r="H17" s="208">
        <v>17.220769518117287</v>
      </c>
      <c r="I17" s="134"/>
      <c r="J17" s="135">
        <v>1663.6666666666667</v>
      </c>
      <c r="K17" s="135">
        <v>1744</v>
      </c>
      <c r="L17" s="135">
        <v>1788</v>
      </c>
      <c r="M17" s="135">
        <v>1864.6666666666667</v>
      </c>
      <c r="N17" s="135">
        <v>1869</v>
      </c>
      <c r="O17" s="208">
        <v>0.23239184840899707</v>
      </c>
      <c r="P17" s="208">
        <v>12.342215988779802</v>
      </c>
      <c r="Q17" s="134"/>
      <c r="R17" s="135">
        <v>174743.21299999999</v>
      </c>
      <c r="S17" s="135">
        <v>36633.266000000003</v>
      </c>
      <c r="T17" s="135">
        <v>59650.457999999999</v>
      </c>
      <c r="U17" s="135">
        <v>127330.698</v>
      </c>
      <c r="V17" s="135">
        <v>138608.99</v>
      </c>
      <c r="W17" s="208">
        <v>8.85748069958745</v>
      </c>
      <c r="X17" s="208">
        <v>-20.678470070251031</v>
      </c>
      <c r="Y17" s="46"/>
      <c r="Z17" s="14" t="s">
        <v>72</v>
      </c>
      <c r="AA17" s="14"/>
      <c r="AB17" s="135">
        <v>2092</v>
      </c>
      <c r="AC17" s="135">
        <v>2092</v>
      </c>
      <c r="AD17" s="208">
        <v>0</v>
      </c>
      <c r="AE17" s="134"/>
      <c r="AF17" s="135">
        <v>1881</v>
      </c>
      <c r="AG17" s="135">
        <v>1869</v>
      </c>
      <c r="AH17" s="208">
        <v>-0.63795853269537073</v>
      </c>
      <c r="AI17" s="134"/>
      <c r="AJ17" s="135">
        <v>137437.03599999999</v>
      </c>
      <c r="AK17" s="135">
        <v>138608.99</v>
      </c>
      <c r="AL17" s="208">
        <v>0.85272065966264243</v>
      </c>
      <c r="AM17" s="14"/>
      <c r="AN17" s="14" t="s">
        <v>72</v>
      </c>
      <c r="AO17" s="14"/>
      <c r="AP17" s="135">
        <v>2091.3333333333335</v>
      </c>
      <c r="AQ17" s="135">
        <v>2092</v>
      </c>
      <c r="AR17" s="208">
        <v>3.1877590054185667E-2</v>
      </c>
      <c r="AS17" s="134"/>
      <c r="AT17" s="135">
        <v>1834</v>
      </c>
      <c r="AU17" s="135">
        <v>1875</v>
      </c>
      <c r="AV17" s="208">
        <v>2.235550708833145</v>
      </c>
      <c r="AW17" s="134"/>
      <c r="AX17" s="135">
        <v>247663.424</v>
      </c>
      <c r="AY17" s="135">
        <v>276046.02600000001</v>
      </c>
      <c r="AZ17" s="208">
        <v>11.46015085376515</v>
      </c>
      <c r="BA17" s="14"/>
      <c r="BB17" s="14" t="s">
        <v>72</v>
      </c>
      <c r="BC17" s="14"/>
      <c r="BD17" s="135">
        <v>2090.5833333333335</v>
      </c>
      <c r="BE17" s="135">
        <v>2092</v>
      </c>
      <c r="BF17" s="208">
        <v>6.7764180651330719E-2</v>
      </c>
      <c r="BG17" s="134"/>
      <c r="BH17" s="135">
        <v>1757.75</v>
      </c>
      <c r="BI17" s="135">
        <v>1865.9166666666667</v>
      </c>
      <c r="BJ17" s="208">
        <v>6.1537002797136475</v>
      </c>
      <c r="BK17" s="134"/>
      <c r="BL17" s="135">
        <v>476404.54700000002</v>
      </c>
      <c r="BM17" s="135">
        <v>543176.10800000001</v>
      </c>
      <c r="BN17" s="208">
        <v>14.015727058121463</v>
      </c>
      <c r="BO17" s="14"/>
    </row>
    <row r="18" spans="1:67" x14ac:dyDescent="0.25">
      <c r="A18" s="32" t="s">
        <v>73</v>
      </c>
      <c r="B18" s="133">
        <v>5629</v>
      </c>
      <c r="C18" s="133">
        <v>5145.666666666667</v>
      </c>
      <c r="D18" s="133">
        <v>6213.666666666667</v>
      </c>
      <c r="E18" s="133">
        <v>7352.333333333333</v>
      </c>
      <c r="F18" s="133">
        <v>7753.333333333333</v>
      </c>
      <c r="G18" s="202">
        <v>5.4540508682050959</v>
      </c>
      <c r="H18" s="207">
        <v>37.739089240243963</v>
      </c>
      <c r="I18" s="134"/>
      <c r="J18" s="133">
        <v>5582.666666666667</v>
      </c>
      <c r="K18" s="133">
        <v>5092</v>
      </c>
      <c r="L18" s="133">
        <v>5805</v>
      </c>
      <c r="M18" s="133">
        <v>6859</v>
      </c>
      <c r="N18" s="133">
        <v>7182.333333333333</v>
      </c>
      <c r="O18" s="207">
        <v>4.7140010691548717</v>
      </c>
      <c r="P18" s="207">
        <v>28.654167661810348</v>
      </c>
      <c r="Q18" s="134"/>
      <c r="R18" s="133">
        <v>108643.43</v>
      </c>
      <c r="S18" s="133">
        <v>34982.273000000001</v>
      </c>
      <c r="T18" s="133">
        <v>75928.278000000006</v>
      </c>
      <c r="U18" s="133">
        <v>136754.65</v>
      </c>
      <c r="V18" s="133">
        <v>141989.31</v>
      </c>
      <c r="W18" s="207">
        <v>3.8277747776766624</v>
      </c>
      <c r="X18" s="207">
        <v>30.692955846478711</v>
      </c>
      <c r="Y18" s="46"/>
      <c r="Z18" s="36" t="s">
        <v>73</v>
      </c>
      <c r="AA18" s="14"/>
      <c r="AB18" s="133">
        <v>7753.666666666667</v>
      </c>
      <c r="AC18" s="133">
        <v>7753.333333333333</v>
      </c>
      <c r="AD18" s="207">
        <v>-4.2990413137933281E-3</v>
      </c>
      <c r="AE18" s="134"/>
      <c r="AF18" s="133">
        <v>7226.666666666667</v>
      </c>
      <c r="AG18" s="133">
        <v>7182.333333333333</v>
      </c>
      <c r="AH18" s="207">
        <v>-0.61346863468635382</v>
      </c>
      <c r="AI18" s="134"/>
      <c r="AJ18" s="133">
        <v>139412.44500000001</v>
      </c>
      <c r="AK18" s="133">
        <v>141989.31</v>
      </c>
      <c r="AL18" s="207">
        <v>1.8483751576123586</v>
      </c>
      <c r="AM18" s="14"/>
      <c r="AN18" s="36" t="s">
        <v>73</v>
      </c>
      <c r="AO18" s="14"/>
      <c r="AP18" s="133">
        <v>7201.333333333333</v>
      </c>
      <c r="AQ18" s="133">
        <v>7753.5</v>
      </c>
      <c r="AR18" s="207">
        <v>7.667561562673586</v>
      </c>
      <c r="AS18" s="134"/>
      <c r="AT18" s="133">
        <v>6690.333333333333</v>
      </c>
      <c r="AU18" s="133">
        <v>7204.5</v>
      </c>
      <c r="AV18" s="207">
        <v>7.6852174779532767</v>
      </c>
      <c r="AW18" s="134"/>
      <c r="AX18" s="133">
        <v>269235.35200000001</v>
      </c>
      <c r="AY18" s="133">
        <v>281401.755</v>
      </c>
      <c r="AZ18" s="207">
        <v>4.518872766753157</v>
      </c>
      <c r="BA18" s="14"/>
      <c r="BB18" s="36" t="s">
        <v>73</v>
      </c>
      <c r="BC18" s="14"/>
      <c r="BD18" s="133">
        <v>6986.833333333333</v>
      </c>
      <c r="BE18" s="133">
        <v>7708.166666666667</v>
      </c>
      <c r="BF18" s="207">
        <v>10.324181197967608</v>
      </c>
      <c r="BG18" s="134"/>
      <c r="BH18" s="133">
        <v>6487.166666666667</v>
      </c>
      <c r="BI18" s="133">
        <v>7167.083333333333</v>
      </c>
      <c r="BJ18" s="207">
        <v>10.480949567094001</v>
      </c>
      <c r="BK18" s="134"/>
      <c r="BL18" s="133">
        <v>489916.685</v>
      </c>
      <c r="BM18" s="133">
        <v>563867.29599999997</v>
      </c>
      <c r="BN18" s="207">
        <v>15.094527960402072</v>
      </c>
      <c r="BO18" s="14"/>
    </row>
    <row r="19" spans="1:67" x14ac:dyDescent="0.25">
      <c r="A19" s="37" t="s">
        <v>74</v>
      </c>
      <c r="B19" s="135">
        <v>163</v>
      </c>
      <c r="C19" s="135">
        <v>163</v>
      </c>
      <c r="D19" s="135">
        <v>163</v>
      </c>
      <c r="E19" s="135">
        <v>163</v>
      </c>
      <c r="F19" s="135">
        <v>163</v>
      </c>
      <c r="G19" s="203">
        <v>0</v>
      </c>
      <c r="H19" s="208">
        <v>0</v>
      </c>
      <c r="I19" s="134"/>
      <c r="J19" s="135">
        <v>160</v>
      </c>
      <c r="K19" s="135">
        <v>137.66666666666666</v>
      </c>
      <c r="L19" s="135">
        <v>158.66666666666666</v>
      </c>
      <c r="M19" s="135">
        <v>160</v>
      </c>
      <c r="N19" s="135">
        <v>124.66666666666667</v>
      </c>
      <c r="O19" s="208">
        <v>-22.083333333333332</v>
      </c>
      <c r="P19" s="208">
        <v>-22.083333333333332</v>
      </c>
      <c r="Q19" s="134"/>
      <c r="R19" s="135">
        <v>1749.5360000000001</v>
      </c>
      <c r="S19" s="135">
        <v>682.06</v>
      </c>
      <c r="T19" s="135">
        <v>1364.8879999999999</v>
      </c>
      <c r="U19" s="135">
        <v>2021.893</v>
      </c>
      <c r="V19" s="135">
        <v>1488.7090000000001</v>
      </c>
      <c r="W19" s="208">
        <v>-26.370534939287094</v>
      </c>
      <c r="X19" s="208">
        <v>-14.908352843268158</v>
      </c>
      <c r="Y19" s="46"/>
      <c r="Z19" s="14" t="s">
        <v>74</v>
      </c>
      <c r="AA19" s="14"/>
      <c r="AB19" s="135">
        <v>163</v>
      </c>
      <c r="AC19" s="135">
        <v>163</v>
      </c>
      <c r="AD19" s="208">
        <v>0</v>
      </c>
      <c r="AE19" s="134"/>
      <c r="AF19" s="135">
        <v>160</v>
      </c>
      <c r="AG19" s="135">
        <v>124.66666666666667</v>
      </c>
      <c r="AH19" s="208">
        <v>-22.083333333333332</v>
      </c>
      <c r="AI19" s="134"/>
      <c r="AJ19" s="135">
        <v>1935.3710000000001</v>
      </c>
      <c r="AK19" s="135">
        <v>1488.7090000000001</v>
      </c>
      <c r="AL19" s="208">
        <v>-23.078882550167389</v>
      </c>
      <c r="AM19" s="14"/>
      <c r="AN19" s="14" t="s">
        <v>74</v>
      </c>
      <c r="AO19" s="14"/>
      <c r="AP19" s="135">
        <v>163</v>
      </c>
      <c r="AQ19" s="135">
        <v>163</v>
      </c>
      <c r="AR19" s="208">
        <v>0</v>
      </c>
      <c r="AS19" s="134"/>
      <c r="AT19" s="135">
        <v>160</v>
      </c>
      <c r="AU19" s="135">
        <v>142.33333333333334</v>
      </c>
      <c r="AV19" s="208">
        <v>-11.041666666666661</v>
      </c>
      <c r="AW19" s="134"/>
      <c r="AX19" s="135">
        <v>3954.788</v>
      </c>
      <c r="AY19" s="135">
        <v>3424.08</v>
      </c>
      <c r="AZ19" s="208">
        <v>-13.419379243590301</v>
      </c>
      <c r="BA19" s="14"/>
      <c r="BB19" s="14" t="s">
        <v>74</v>
      </c>
      <c r="BC19" s="14"/>
      <c r="BD19" s="135">
        <v>163</v>
      </c>
      <c r="BE19" s="135">
        <v>163</v>
      </c>
      <c r="BF19" s="208">
        <v>0</v>
      </c>
      <c r="BG19" s="134"/>
      <c r="BH19" s="135">
        <v>160</v>
      </c>
      <c r="BI19" s="135">
        <v>151.16666666666666</v>
      </c>
      <c r="BJ19" s="208">
        <v>-5.520833333333341</v>
      </c>
      <c r="BK19" s="134"/>
      <c r="BL19" s="135">
        <v>7835.3419999999996</v>
      </c>
      <c r="BM19" s="135">
        <v>7751.2430000000004</v>
      </c>
      <c r="BN19" s="208">
        <v>-1.0733290263526318</v>
      </c>
      <c r="BO19" s="14"/>
    </row>
    <row r="20" spans="1:67" x14ac:dyDescent="0.25">
      <c r="A20" s="102" t="s">
        <v>75</v>
      </c>
      <c r="B20" s="136">
        <v>236</v>
      </c>
      <c r="C20" s="136">
        <v>236</v>
      </c>
      <c r="D20" s="136">
        <v>236</v>
      </c>
      <c r="E20" s="136">
        <v>236</v>
      </c>
      <c r="F20" s="136">
        <v>236</v>
      </c>
      <c r="G20" s="204">
        <v>0</v>
      </c>
      <c r="H20" s="209">
        <v>0</v>
      </c>
      <c r="I20" s="137"/>
      <c r="J20" s="136">
        <v>199.66666666666666</v>
      </c>
      <c r="K20" s="136">
        <v>120</v>
      </c>
      <c r="L20" s="136">
        <v>148.33333333333334</v>
      </c>
      <c r="M20" s="136">
        <v>94</v>
      </c>
      <c r="N20" s="136">
        <v>30.666666666666668</v>
      </c>
      <c r="O20" s="209">
        <v>-67.37588652482269</v>
      </c>
      <c r="P20" s="209">
        <v>-84.641068447412351</v>
      </c>
      <c r="Q20" s="137"/>
      <c r="R20" s="136">
        <v>7593.643</v>
      </c>
      <c r="S20" s="136">
        <v>2144.0639999999999</v>
      </c>
      <c r="T20" s="136">
        <v>2630.444</v>
      </c>
      <c r="U20" s="136">
        <v>2923.3020000000001</v>
      </c>
      <c r="V20" s="136">
        <v>2465.748</v>
      </c>
      <c r="W20" s="209">
        <v>-15.651957957132034</v>
      </c>
      <c r="X20" s="209">
        <v>-67.528786907680541</v>
      </c>
      <c r="Y20" s="46"/>
      <c r="Z20" s="119" t="s">
        <v>75</v>
      </c>
      <c r="AA20" s="120"/>
      <c r="AB20" s="136">
        <v>236</v>
      </c>
      <c r="AC20" s="136">
        <v>236</v>
      </c>
      <c r="AD20" s="209">
        <v>0</v>
      </c>
      <c r="AE20" s="137"/>
      <c r="AF20" s="136">
        <v>30.333333333333332</v>
      </c>
      <c r="AG20" s="136">
        <v>30.666666666666668</v>
      </c>
      <c r="AH20" s="209">
        <v>1.0989010989011172</v>
      </c>
      <c r="AI20" s="137"/>
      <c r="AJ20" s="136">
        <v>2519.6729999999998</v>
      </c>
      <c r="AK20" s="136">
        <v>2465.748</v>
      </c>
      <c r="AL20" s="209">
        <v>-2.1401586634456016</v>
      </c>
      <c r="AM20" s="14"/>
      <c r="AN20" s="119" t="s">
        <v>75</v>
      </c>
      <c r="AO20" s="120"/>
      <c r="AP20" s="136">
        <v>236</v>
      </c>
      <c r="AQ20" s="136">
        <v>236</v>
      </c>
      <c r="AR20" s="209">
        <v>0</v>
      </c>
      <c r="AS20" s="137"/>
      <c r="AT20" s="136">
        <v>89.333333333333329</v>
      </c>
      <c r="AU20" s="136">
        <v>30.5</v>
      </c>
      <c r="AV20" s="209">
        <v>-65.858208955223873</v>
      </c>
      <c r="AW20" s="137"/>
      <c r="AX20" s="136">
        <v>5762.79</v>
      </c>
      <c r="AY20" s="136">
        <v>4985.4210000000003</v>
      </c>
      <c r="AZ20" s="209">
        <v>-13.489455628263391</v>
      </c>
      <c r="BA20" s="14"/>
      <c r="BB20" s="119" t="s">
        <v>75</v>
      </c>
      <c r="BC20" s="120"/>
      <c r="BD20" s="136">
        <v>236</v>
      </c>
      <c r="BE20" s="136">
        <v>236</v>
      </c>
      <c r="BF20" s="209">
        <v>0</v>
      </c>
      <c r="BG20" s="137"/>
      <c r="BH20" s="136">
        <v>88.083333333333329</v>
      </c>
      <c r="BI20" s="136">
        <v>38.416666666666664</v>
      </c>
      <c r="BJ20" s="209">
        <v>-56.385998107852409</v>
      </c>
      <c r="BK20" s="137"/>
      <c r="BL20" s="136">
        <v>11054.65</v>
      </c>
      <c r="BM20" s="136">
        <v>10641.698</v>
      </c>
      <c r="BN20" s="209">
        <v>-3.7355501983328265</v>
      </c>
      <c r="BO20" s="14"/>
    </row>
    <row r="21" spans="1:67" x14ac:dyDescent="0.25">
      <c r="A21" s="37" t="s">
        <v>70</v>
      </c>
      <c r="B21" s="135">
        <v>106</v>
      </c>
      <c r="C21" s="135">
        <v>106</v>
      </c>
      <c r="D21" s="135">
        <v>106</v>
      </c>
      <c r="E21" s="135">
        <v>106</v>
      </c>
      <c r="F21" s="135">
        <v>106</v>
      </c>
      <c r="G21" s="203">
        <v>0</v>
      </c>
      <c r="H21" s="208">
        <v>0</v>
      </c>
      <c r="I21" s="134"/>
      <c r="J21" s="135">
        <v>88.666666666666671</v>
      </c>
      <c r="K21" s="135">
        <v>63</v>
      </c>
      <c r="L21" s="135">
        <v>66.333333333333329</v>
      </c>
      <c r="M21" s="135">
        <v>44</v>
      </c>
      <c r="N21" s="135">
        <v>13</v>
      </c>
      <c r="O21" s="208">
        <v>-70.454545454545453</v>
      </c>
      <c r="P21" s="208">
        <v>-85.338345864661662</v>
      </c>
      <c r="Q21" s="134"/>
      <c r="R21" s="135">
        <v>2004.752</v>
      </c>
      <c r="S21" s="135">
        <v>585.68100000000004</v>
      </c>
      <c r="T21" s="135">
        <v>639.21500000000003</v>
      </c>
      <c r="U21" s="135">
        <v>565.11099999999999</v>
      </c>
      <c r="V21" s="135">
        <v>303.77499999999998</v>
      </c>
      <c r="W21" s="208">
        <v>-46.245073976616993</v>
      </c>
      <c r="X21" s="208">
        <v>-84.847252927045332</v>
      </c>
      <c r="Y21" s="46"/>
      <c r="Z21" s="14" t="s">
        <v>70</v>
      </c>
      <c r="AA21" s="14"/>
      <c r="AB21" s="135">
        <v>106</v>
      </c>
      <c r="AC21" s="135">
        <v>106</v>
      </c>
      <c r="AD21" s="208">
        <v>0</v>
      </c>
      <c r="AE21" s="134"/>
      <c r="AF21" s="135">
        <v>13</v>
      </c>
      <c r="AG21" s="135">
        <v>13</v>
      </c>
      <c r="AH21" s="208">
        <v>0</v>
      </c>
      <c r="AI21" s="134"/>
      <c r="AJ21" s="135">
        <v>347.89</v>
      </c>
      <c r="AK21" s="135">
        <v>303.77499999999998</v>
      </c>
      <c r="AL21" s="208">
        <v>-12.680732415418671</v>
      </c>
      <c r="AM21" s="14"/>
      <c r="AN21" s="14" t="s">
        <v>70</v>
      </c>
      <c r="AO21" s="14"/>
      <c r="AP21" s="135">
        <v>106</v>
      </c>
      <c r="AQ21" s="135">
        <v>106</v>
      </c>
      <c r="AR21" s="208">
        <v>0</v>
      </c>
      <c r="AS21" s="134"/>
      <c r="AT21" s="135">
        <v>40.333333333333336</v>
      </c>
      <c r="AU21" s="135">
        <v>13</v>
      </c>
      <c r="AV21" s="208">
        <v>-67.768595041322314</v>
      </c>
      <c r="AW21" s="134"/>
      <c r="AX21" s="135">
        <v>1055.67</v>
      </c>
      <c r="AY21" s="135">
        <v>651.66499999999996</v>
      </c>
      <c r="AZ21" s="208">
        <v>-38.270008620118034</v>
      </c>
      <c r="BA21" s="14"/>
      <c r="BB21" s="14" t="s">
        <v>70</v>
      </c>
      <c r="BC21" s="14"/>
      <c r="BD21" s="135">
        <v>106</v>
      </c>
      <c r="BE21" s="135">
        <v>106</v>
      </c>
      <c r="BF21" s="208">
        <v>0</v>
      </c>
      <c r="BG21" s="134"/>
      <c r="BH21" s="135">
        <v>39.75</v>
      </c>
      <c r="BI21" s="135">
        <v>16.25</v>
      </c>
      <c r="BJ21" s="208">
        <v>-59.119496855345908</v>
      </c>
      <c r="BK21" s="134"/>
      <c r="BL21" s="135">
        <v>1853.365</v>
      </c>
      <c r="BM21" s="135">
        <v>2391.5909999999999</v>
      </c>
      <c r="BN21" s="208">
        <v>29.04047502785474</v>
      </c>
      <c r="BO21" s="14"/>
    </row>
    <row r="22" spans="1:67" x14ac:dyDescent="0.25">
      <c r="A22" s="32" t="s">
        <v>71</v>
      </c>
      <c r="B22" s="133">
        <v>101</v>
      </c>
      <c r="C22" s="133">
        <v>101</v>
      </c>
      <c r="D22" s="133">
        <v>101</v>
      </c>
      <c r="E22" s="133">
        <v>101</v>
      </c>
      <c r="F22" s="133">
        <v>101</v>
      </c>
      <c r="G22" s="202">
        <v>0</v>
      </c>
      <c r="H22" s="207">
        <v>0</v>
      </c>
      <c r="I22" s="134"/>
      <c r="J22" s="133">
        <v>91</v>
      </c>
      <c r="K22" s="133">
        <v>44.666666666666664</v>
      </c>
      <c r="L22" s="133">
        <v>66</v>
      </c>
      <c r="M22" s="133">
        <v>39</v>
      </c>
      <c r="N22" s="133">
        <v>12</v>
      </c>
      <c r="O22" s="207">
        <v>-69.230769230769226</v>
      </c>
      <c r="P22" s="207">
        <v>-86.813186813186817</v>
      </c>
      <c r="Q22" s="134"/>
      <c r="R22" s="33">
        <v>2718.8760000000002</v>
      </c>
      <c r="S22" s="33">
        <v>775.99199999999996</v>
      </c>
      <c r="T22" s="33">
        <v>917.65200000000004</v>
      </c>
      <c r="U22" s="33">
        <v>998.05899999999997</v>
      </c>
      <c r="V22" s="33">
        <v>1318.6569999999999</v>
      </c>
      <c r="W22" s="207">
        <v>32.122149091386376</v>
      </c>
      <c r="X22" s="207">
        <v>-51.499921291004078</v>
      </c>
      <c r="Y22" s="46"/>
      <c r="Z22" s="36" t="s">
        <v>71</v>
      </c>
      <c r="AA22" s="14"/>
      <c r="AB22" s="133">
        <v>101</v>
      </c>
      <c r="AC22" s="133">
        <v>101</v>
      </c>
      <c r="AD22" s="207">
        <v>0</v>
      </c>
      <c r="AE22" s="134"/>
      <c r="AF22" s="133">
        <v>12</v>
      </c>
      <c r="AG22" s="133">
        <v>12</v>
      </c>
      <c r="AH22" s="207">
        <v>0</v>
      </c>
      <c r="AI22" s="134"/>
      <c r="AJ22" s="133">
        <v>1233.0530000000001</v>
      </c>
      <c r="AK22" s="133">
        <v>1318.6569999999999</v>
      </c>
      <c r="AL22" s="207">
        <v>6.9424428633643398</v>
      </c>
      <c r="AM22" s="14"/>
      <c r="AN22" s="36" t="s">
        <v>71</v>
      </c>
      <c r="AO22" s="14"/>
      <c r="AP22" s="133">
        <v>101</v>
      </c>
      <c r="AQ22" s="133">
        <v>101</v>
      </c>
      <c r="AR22" s="207">
        <v>0</v>
      </c>
      <c r="AS22" s="134"/>
      <c r="AT22" s="133">
        <v>38.333333333333336</v>
      </c>
      <c r="AU22" s="133">
        <v>12</v>
      </c>
      <c r="AV22" s="207">
        <v>-68.695652173913047</v>
      </c>
      <c r="AW22" s="134"/>
      <c r="AX22" s="133">
        <v>2005.623</v>
      </c>
      <c r="AY22" s="133">
        <v>2551.71</v>
      </c>
      <c r="AZ22" s="207">
        <v>27.22779904299064</v>
      </c>
      <c r="BA22" s="14"/>
      <c r="BB22" s="36" t="s">
        <v>71</v>
      </c>
      <c r="BC22" s="14"/>
      <c r="BD22" s="133">
        <v>101</v>
      </c>
      <c r="BE22" s="133">
        <v>101</v>
      </c>
      <c r="BF22" s="207">
        <v>0</v>
      </c>
      <c r="BG22" s="134"/>
      <c r="BH22" s="133">
        <v>38.083333333333336</v>
      </c>
      <c r="BI22" s="133">
        <v>16.333333333333332</v>
      </c>
      <c r="BJ22" s="207">
        <v>-57.111597374179432</v>
      </c>
      <c r="BK22" s="134"/>
      <c r="BL22" s="133">
        <v>3950.9690000000001</v>
      </c>
      <c r="BM22" s="133">
        <v>4028.277</v>
      </c>
      <c r="BN22" s="207">
        <v>1.9566845500432972</v>
      </c>
      <c r="BO22" s="14"/>
    </row>
    <row r="23" spans="1:67" x14ac:dyDescent="0.25">
      <c r="A23" s="37" t="s">
        <v>72</v>
      </c>
      <c r="B23" s="135">
        <v>29</v>
      </c>
      <c r="C23" s="135">
        <v>29</v>
      </c>
      <c r="D23" s="135">
        <v>29</v>
      </c>
      <c r="E23" s="135">
        <v>29</v>
      </c>
      <c r="F23" s="135">
        <v>29</v>
      </c>
      <c r="G23" s="203">
        <v>0</v>
      </c>
      <c r="H23" s="208">
        <v>0</v>
      </c>
      <c r="I23" s="134"/>
      <c r="J23" s="135">
        <v>20</v>
      </c>
      <c r="K23" s="135">
        <v>12.333333333333334</v>
      </c>
      <c r="L23" s="135">
        <v>16</v>
      </c>
      <c r="M23" s="135">
        <v>11</v>
      </c>
      <c r="N23" s="135">
        <v>5.666666666666667</v>
      </c>
      <c r="O23" s="208">
        <v>-48.484848484848484</v>
      </c>
      <c r="P23" s="208">
        <v>-71.666666666666671</v>
      </c>
      <c r="Q23" s="134"/>
      <c r="R23" s="135">
        <v>2870.0149999999999</v>
      </c>
      <c r="S23" s="135">
        <v>782.39099999999996</v>
      </c>
      <c r="T23" s="135">
        <v>1073.577</v>
      </c>
      <c r="U23" s="135">
        <v>1360.1320000000001</v>
      </c>
      <c r="V23" s="135">
        <v>843.31600000000003</v>
      </c>
      <c r="W23" s="208">
        <v>-37.997488479059385</v>
      </c>
      <c r="X23" s="208">
        <v>-70.616320820622875</v>
      </c>
      <c r="Y23" s="46"/>
      <c r="Z23" s="14" t="s">
        <v>72</v>
      </c>
      <c r="AA23" s="14"/>
      <c r="AB23" s="135">
        <v>29</v>
      </c>
      <c r="AC23" s="135">
        <v>29</v>
      </c>
      <c r="AD23" s="208">
        <v>0</v>
      </c>
      <c r="AE23" s="134"/>
      <c r="AF23" s="135">
        <v>5.333333333333333</v>
      </c>
      <c r="AG23" s="135">
        <v>5.666666666666667</v>
      </c>
      <c r="AH23" s="208">
        <v>6.2500000000000222</v>
      </c>
      <c r="AI23" s="134"/>
      <c r="AJ23" s="135">
        <v>938.73</v>
      </c>
      <c r="AK23" s="135">
        <v>843.31600000000003</v>
      </c>
      <c r="AL23" s="208">
        <v>-10.164157958092312</v>
      </c>
      <c r="AM23" s="14"/>
      <c r="AN23" s="14" t="s">
        <v>72</v>
      </c>
      <c r="AO23" s="14"/>
      <c r="AP23" s="135">
        <v>29</v>
      </c>
      <c r="AQ23" s="135">
        <v>29</v>
      </c>
      <c r="AR23" s="208">
        <v>0</v>
      </c>
      <c r="AS23" s="134"/>
      <c r="AT23" s="135">
        <v>10.666666666666666</v>
      </c>
      <c r="AU23" s="135">
        <v>5.5</v>
      </c>
      <c r="AV23" s="208">
        <v>-48.4375</v>
      </c>
      <c r="AW23" s="134"/>
      <c r="AX23" s="135">
        <v>2701.4969999999998</v>
      </c>
      <c r="AY23" s="135">
        <v>1782.046</v>
      </c>
      <c r="AZ23" s="208">
        <v>-34.034870295987737</v>
      </c>
      <c r="BA23" s="14"/>
      <c r="BB23" s="14" t="s">
        <v>72</v>
      </c>
      <c r="BC23" s="14"/>
      <c r="BD23" s="135">
        <v>29</v>
      </c>
      <c r="BE23" s="135">
        <v>29</v>
      </c>
      <c r="BF23" s="208">
        <v>0</v>
      </c>
      <c r="BG23" s="134"/>
      <c r="BH23" s="135">
        <v>10.25</v>
      </c>
      <c r="BI23" s="135">
        <v>5.833333333333333</v>
      </c>
      <c r="BJ23" s="208">
        <v>-43.089430894308947</v>
      </c>
      <c r="BK23" s="134"/>
      <c r="BL23" s="135">
        <v>5250.3159999999998</v>
      </c>
      <c r="BM23" s="135">
        <v>4221.83</v>
      </c>
      <c r="BN23" s="208">
        <v>-19.589030450738587</v>
      </c>
      <c r="BO23" s="14"/>
    </row>
    <row r="24" spans="1:67" ht="15" x14ac:dyDescent="0.25">
      <c r="A24" s="102" t="s">
        <v>76</v>
      </c>
      <c r="B24" s="136">
        <v>980.33333333333337</v>
      </c>
      <c r="C24" s="136">
        <v>1025</v>
      </c>
      <c r="D24" s="136">
        <v>1029</v>
      </c>
      <c r="E24" s="136">
        <v>1011.3333333333334</v>
      </c>
      <c r="F24" s="136">
        <v>851</v>
      </c>
      <c r="G24" s="204">
        <v>-15.853658536585369</v>
      </c>
      <c r="H24" s="209">
        <v>-13.192791567494055</v>
      </c>
      <c r="I24" s="137"/>
      <c r="J24" s="136">
        <v>755</v>
      </c>
      <c r="K24" s="136">
        <v>716.33333333333337</v>
      </c>
      <c r="L24" s="136">
        <v>337</v>
      </c>
      <c r="M24" s="136">
        <v>608.33333333333337</v>
      </c>
      <c r="N24" s="136">
        <v>556.33333333333337</v>
      </c>
      <c r="O24" s="209">
        <v>-8.5479452054794578</v>
      </c>
      <c r="P24" s="209">
        <v>-26.313465783664459</v>
      </c>
      <c r="Q24" s="137"/>
      <c r="R24" s="136">
        <v>33951.035000000003</v>
      </c>
      <c r="S24" s="136">
        <v>9265.1280000000006</v>
      </c>
      <c r="T24" s="136">
        <v>5758.13</v>
      </c>
      <c r="U24" s="136">
        <v>19050.352999999999</v>
      </c>
      <c r="V24" s="136">
        <v>18720.725999999999</v>
      </c>
      <c r="W24" s="209">
        <v>-1.7302933966630407</v>
      </c>
      <c r="X24" s="209">
        <v>-44.859630936140839</v>
      </c>
      <c r="Y24" s="46"/>
      <c r="Z24" s="119" t="s">
        <v>97</v>
      </c>
      <c r="AA24" s="120"/>
      <c r="AB24" s="136">
        <v>957.66666666666663</v>
      </c>
      <c r="AC24" s="136">
        <v>851</v>
      </c>
      <c r="AD24" s="209">
        <v>-11.138183083884435</v>
      </c>
      <c r="AE24" s="137"/>
      <c r="AF24" s="136">
        <v>528.33333333333337</v>
      </c>
      <c r="AG24" s="136">
        <v>556.33333333333337</v>
      </c>
      <c r="AH24" s="209">
        <v>5.2996845425867578</v>
      </c>
      <c r="AI24" s="137"/>
      <c r="AJ24" s="136">
        <v>19432.189999999999</v>
      </c>
      <c r="AK24" s="136">
        <v>18720.725999999999</v>
      </c>
      <c r="AL24" s="209">
        <v>-3.6612651481896741</v>
      </c>
      <c r="AM24" s="14"/>
      <c r="AN24" s="119" t="s">
        <v>97</v>
      </c>
      <c r="AO24" s="120"/>
      <c r="AP24" s="136">
        <v>1014.3333333333334</v>
      </c>
      <c r="AQ24" s="136">
        <v>904.33333333333337</v>
      </c>
      <c r="AR24" s="209">
        <v>-10.844561288202437</v>
      </c>
      <c r="AS24" s="137"/>
      <c r="AT24" s="136">
        <v>610.33333333333337</v>
      </c>
      <c r="AU24" s="136">
        <v>542.33333333333337</v>
      </c>
      <c r="AV24" s="209">
        <v>-11.141452758055703</v>
      </c>
      <c r="AW24" s="137"/>
      <c r="AX24" s="136">
        <v>36208.978000000003</v>
      </c>
      <c r="AY24" s="136">
        <v>38152.915999999997</v>
      </c>
      <c r="AZ24" s="209">
        <v>5.3686629873949787</v>
      </c>
      <c r="BA24" s="14"/>
      <c r="BB24" s="119" t="s">
        <v>76</v>
      </c>
      <c r="BC24" s="120"/>
      <c r="BD24" s="136">
        <v>1021.6666666666666</v>
      </c>
      <c r="BE24" s="136">
        <v>957.66666666666663</v>
      </c>
      <c r="BF24" s="209">
        <v>-6.264274061990216</v>
      </c>
      <c r="BG24" s="137"/>
      <c r="BH24" s="136">
        <v>597.08333333333337</v>
      </c>
      <c r="BI24" s="136">
        <v>567.25</v>
      </c>
      <c r="BJ24" s="209">
        <v>-4.9965108164689571</v>
      </c>
      <c r="BK24" s="137"/>
      <c r="BL24" s="136">
        <v>62886.262999999999</v>
      </c>
      <c r="BM24" s="136">
        <v>80084.907000000007</v>
      </c>
      <c r="BN24" s="209">
        <v>27.348809071386547</v>
      </c>
      <c r="BO24" s="14"/>
    </row>
    <row r="25" spans="1:67" x14ac:dyDescent="0.25">
      <c r="A25" s="37" t="s">
        <v>77</v>
      </c>
      <c r="B25" s="135">
        <v>60</v>
      </c>
      <c r="C25" s="135">
        <v>60</v>
      </c>
      <c r="D25" s="135">
        <v>60</v>
      </c>
      <c r="E25" s="135">
        <v>60</v>
      </c>
      <c r="F25" s="135">
        <v>60</v>
      </c>
      <c r="G25" s="203">
        <v>0</v>
      </c>
      <c r="H25" s="208">
        <v>0</v>
      </c>
      <c r="I25" s="134"/>
      <c r="J25" s="135">
        <v>50</v>
      </c>
      <c r="K25" s="135">
        <v>50</v>
      </c>
      <c r="L25" s="135">
        <v>50</v>
      </c>
      <c r="M25" s="135">
        <v>50</v>
      </c>
      <c r="N25" s="135">
        <v>16.666666666666668</v>
      </c>
      <c r="O25" s="208">
        <v>-66.666666666666657</v>
      </c>
      <c r="P25" s="208">
        <v>-66.666666666666657</v>
      </c>
      <c r="Q25" s="134"/>
      <c r="R25" s="135">
        <v>514.23599999999999</v>
      </c>
      <c r="S25" s="135">
        <v>177.25700000000001</v>
      </c>
      <c r="T25" s="135">
        <v>160.554</v>
      </c>
      <c r="U25" s="135">
        <v>429.35599999999999</v>
      </c>
      <c r="V25" s="135">
        <v>129.46</v>
      </c>
      <c r="W25" s="208">
        <v>-69.847865174819958</v>
      </c>
      <c r="X25" s="208">
        <v>-74.824788618455344</v>
      </c>
      <c r="Y25" s="46"/>
      <c r="Z25" s="14" t="s">
        <v>77</v>
      </c>
      <c r="AA25" s="14"/>
      <c r="AB25" s="135">
        <v>60</v>
      </c>
      <c r="AC25" s="135">
        <v>60</v>
      </c>
      <c r="AD25" s="208">
        <v>0</v>
      </c>
      <c r="AE25" s="134"/>
      <c r="AF25" s="135">
        <v>5.333333333333333</v>
      </c>
      <c r="AG25" s="135">
        <v>16.666666666666668</v>
      </c>
      <c r="AH25" s="208">
        <v>212.50000000000006</v>
      </c>
      <c r="AI25" s="134"/>
      <c r="AJ25" s="135">
        <v>46.267000000000003</v>
      </c>
      <c r="AK25" s="135">
        <v>129.46</v>
      </c>
      <c r="AL25" s="208">
        <v>179.81066418829835</v>
      </c>
      <c r="AM25" s="14"/>
      <c r="AN25" s="14" t="s">
        <v>77</v>
      </c>
      <c r="AO25" s="14"/>
      <c r="AP25" s="135">
        <v>60</v>
      </c>
      <c r="AQ25" s="135">
        <v>60</v>
      </c>
      <c r="AR25" s="208">
        <v>0</v>
      </c>
      <c r="AS25" s="134"/>
      <c r="AT25" s="135">
        <v>50</v>
      </c>
      <c r="AU25" s="135">
        <v>11</v>
      </c>
      <c r="AV25" s="208">
        <v>-78</v>
      </c>
      <c r="AW25" s="134"/>
      <c r="AX25" s="135">
        <v>810.84400000000005</v>
      </c>
      <c r="AY25" s="135">
        <v>175.727</v>
      </c>
      <c r="AZ25" s="208">
        <v>-78.327890445017772</v>
      </c>
      <c r="BA25" s="14"/>
      <c r="BB25" s="14" t="s">
        <v>77</v>
      </c>
      <c r="BC25" s="14"/>
      <c r="BD25" s="135">
        <v>60</v>
      </c>
      <c r="BE25" s="135">
        <v>60</v>
      </c>
      <c r="BF25" s="208">
        <v>0</v>
      </c>
      <c r="BG25" s="134"/>
      <c r="BH25" s="135">
        <v>50</v>
      </c>
      <c r="BI25" s="135">
        <v>30.5</v>
      </c>
      <c r="BJ25" s="208">
        <v>-39</v>
      </c>
      <c r="BK25" s="134"/>
      <c r="BL25" s="135">
        <v>1455.1880000000001</v>
      </c>
      <c r="BM25" s="135">
        <v>1108.962</v>
      </c>
      <c r="BN25" s="208">
        <v>-23.792527151130994</v>
      </c>
      <c r="BO25" s="14"/>
    </row>
    <row r="26" spans="1:67" x14ac:dyDescent="0.25">
      <c r="A26" s="32" t="s">
        <v>70</v>
      </c>
      <c r="B26" s="133">
        <v>197</v>
      </c>
      <c r="C26" s="133">
        <v>243</v>
      </c>
      <c r="D26" s="133">
        <v>247</v>
      </c>
      <c r="E26" s="133">
        <v>246</v>
      </c>
      <c r="F26" s="133">
        <v>214</v>
      </c>
      <c r="G26" s="202">
        <v>-13.008130081300816</v>
      </c>
      <c r="H26" s="207">
        <v>8.6294416243654748</v>
      </c>
      <c r="I26" s="134"/>
      <c r="J26" s="133">
        <v>140.33333333333334</v>
      </c>
      <c r="K26" s="133">
        <v>154.66666666666666</v>
      </c>
      <c r="L26" s="133">
        <v>68.666666666666671</v>
      </c>
      <c r="M26" s="133">
        <v>136</v>
      </c>
      <c r="N26" s="133">
        <v>117.66666666666667</v>
      </c>
      <c r="O26" s="207">
        <v>-13.480392156862742</v>
      </c>
      <c r="P26" s="207">
        <v>-16.152019002375294</v>
      </c>
      <c r="Q26" s="134"/>
      <c r="R26" s="133">
        <v>5116.027</v>
      </c>
      <c r="S26" s="133">
        <v>1554.5630000000001</v>
      </c>
      <c r="T26" s="133">
        <v>766.04499999999996</v>
      </c>
      <c r="U26" s="133">
        <v>3268.087</v>
      </c>
      <c r="V26" s="133">
        <v>3390.5709999999999</v>
      </c>
      <c r="W26" s="207">
        <v>3.7478806408764553</v>
      </c>
      <c r="X26" s="207">
        <v>-33.726483460701054</v>
      </c>
      <c r="Y26" s="46"/>
      <c r="Z26" s="36" t="s">
        <v>70</v>
      </c>
      <c r="AA26" s="14"/>
      <c r="AB26" s="133">
        <v>235.33333333333334</v>
      </c>
      <c r="AC26" s="133">
        <v>214</v>
      </c>
      <c r="AD26" s="207">
        <v>-9.0651558073654428</v>
      </c>
      <c r="AE26" s="134"/>
      <c r="AF26" s="133">
        <v>111</v>
      </c>
      <c r="AG26" s="133">
        <v>117.66666666666667</v>
      </c>
      <c r="AH26" s="207">
        <v>6.0060060060060039</v>
      </c>
      <c r="AI26" s="134"/>
      <c r="AJ26" s="133">
        <v>3434.212</v>
      </c>
      <c r="AK26" s="133">
        <v>3390.5709999999999</v>
      </c>
      <c r="AL26" s="207">
        <v>-1.2707718684810354</v>
      </c>
      <c r="AM26" s="14"/>
      <c r="AN26" s="36" t="s">
        <v>70</v>
      </c>
      <c r="AO26" s="14"/>
      <c r="AP26" s="133">
        <v>246.16666666666666</v>
      </c>
      <c r="AQ26" s="133">
        <v>224.66666666666666</v>
      </c>
      <c r="AR26" s="207">
        <v>-8.7339201083276858</v>
      </c>
      <c r="AS26" s="134"/>
      <c r="AT26" s="133">
        <v>140.33333333333334</v>
      </c>
      <c r="AU26" s="133">
        <v>114.33333333333333</v>
      </c>
      <c r="AV26" s="207">
        <v>-18.527315914489318</v>
      </c>
      <c r="AW26" s="134"/>
      <c r="AX26" s="133">
        <v>6308.27</v>
      </c>
      <c r="AY26" s="133">
        <v>6824.7830000000004</v>
      </c>
      <c r="AZ26" s="207">
        <v>8.1878708425606295</v>
      </c>
      <c r="BA26" s="14"/>
      <c r="BB26" s="36" t="s">
        <v>70</v>
      </c>
      <c r="BC26" s="14"/>
      <c r="BD26" s="133">
        <v>246.58333333333334</v>
      </c>
      <c r="BE26" s="133">
        <v>235.33333333333334</v>
      </c>
      <c r="BF26" s="207">
        <v>-4.5623521459952627</v>
      </c>
      <c r="BG26" s="134"/>
      <c r="BH26" s="133">
        <v>131.58333333333334</v>
      </c>
      <c r="BI26" s="133">
        <v>115.58333333333333</v>
      </c>
      <c r="BJ26" s="207">
        <v>-12.159594680177332</v>
      </c>
      <c r="BK26" s="134"/>
      <c r="BL26" s="133">
        <v>10716.248</v>
      </c>
      <c r="BM26" s="133">
        <v>13962.347</v>
      </c>
      <c r="BN26" s="207">
        <v>30.291376235413736</v>
      </c>
      <c r="BO26" s="14"/>
    </row>
    <row r="27" spans="1:67" x14ac:dyDescent="0.25">
      <c r="A27" s="37" t="s">
        <v>78</v>
      </c>
      <c r="B27" s="135">
        <v>523.33333333333337</v>
      </c>
      <c r="C27" s="135">
        <v>523</v>
      </c>
      <c r="D27" s="135">
        <v>522</v>
      </c>
      <c r="E27" s="135">
        <v>509</v>
      </c>
      <c r="F27" s="135">
        <v>413</v>
      </c>
      <c r="G27" s="203">
        <v>-18.860510805500986</v>
      </c>
      <c r="H27" s="208">
        <v>-21.082802547770708</v>
      </c>
      <c r="I27" s="134"/>
      <c r="J27" s="135">
        <v>414.66666666666669</v>
      </c>
      <c r="K27" s="135">
        <v>380</v>
      </c>
      <c r="L27" s="135">
        <v>165</v>
      </c>
      <c r="M27" s="135">
        <v>332.66666666666669</v>
      </c>
      <c r="N27" s="135">
        <v>306.33333333333331</v>
      </c>
      <c r="O27" s="208">
        <v>-7.9158316633266672</v>
      </c>
      <c r="P27" s="208">
        <v>-26.125401929260462</v>
      </c>
      <c r="Q27" s="134"/>
      <c r="R27" s="135">
        <v>8549.4989999999998</v>
      </c>
      <c r="S27" s="135">
        <v>2488.0529999999999</v>
      </c>
      <c r="T27" s="135">
        <v>2081.8319999999999</v>
      </c>
      <c r="U27" s="135">
        <v>4656.0940000000001</v>
      </c>
      <c r="V27" s="135">
        <v>4532.4459999999999</v>
      </c>
      <c r="W27" s="208">
        <v>-2.6556164888423717</v>
      </c>
      <c r="X27" s="208">
        <v>-46.985829228122022</v>
      </c>
      <c r="Y27" s="46"/>
      <c r="Z27" s="14" t="s">
        <v>78</v>
      </c>
      <c r="AA27" s="14"/>
      <c r="AB27" s="135">
        <v>477</v>
      </c>
      <c r="AC27" s="135">
        <v>413</v>
      </c>
      <c r="AD27" s="208">
        <v>-13.417190775681343</v>
      </c>
      <c r="AE27" s="134"/>
      <c r="AF27" s="135">
        <v>298.66666666666669</v>
      </c>
      <c r="AG27" s="135">
        <v>306.33333333333331</v>
      </c>
      <c r="AH27" s="208">
        <v>2.5669642857142794</v>
      </c>
      <c r="AI27" s="134"/>
      <c r="AJ27" s="135">
        <v>4707.4279999999999</v>
      </c>
      <c r="AK27" s="135">
        <v>4532.4459999999999</v>
      </c>
      <c r="AL27" s="208">
        <v>-3.7171466031981737</v>
      </c>
      <c r="AM27" s="14"/>
      <c r="AN27" s="14" t="s">
        <v>78</v>
      </c>
      <c r="AO27" s="14"/>
      <c r="AP27" s="135">
        <v>511.16666666666669</v>
      </c>
      <c r="AQ27" s="135">
        <v>445</v>
      </c>
      <c r="AR27" s="208">
        <v>-12.944245190740144</v>
      </c>
      <c r="AS27" s="134"/>
      <c r="AT27" s="135">
        <v>341.83333333333331</v>
      </c>
      <c r="AU27" s="135">
        <v>302.5</v>
      </c>
      <c r="AV27" s="208">
        <v>-11.506582155046319</v>
      </c>
      <c r="AW27" s="134"/>
      <c r="AX27" s="135">
        <v>9385.2780000000002</v>
      </c>
      <c r="AY27" s="135">
        <v>9239.8739999999998</v>
      </c>
      <c r="AZ27" s="208">
        <v>-1.5492774960954803</v>
      </c>
      <c r="BA27" s="14"/>
      <c r="BB27" s="14" t="s">
        <v>78</v>
      </c>
      <c r="BC27" s="14"/>
      <c r="BD27" s="135">
        <v>516.58333333333337</v>
      </c>
      <c r="BE27" s="135">
        <v>477</v>
      </c>
      <c r="BF27" s="208">
        <v>-7.6625262139054744</v>
      </c>
      <c r="BG27" s="134"/>
      <c r="BH27" s="135">
        <v>353.25</v>
      </c>
      <c r="BI27" s="135">
        <v>306.25</v>
      </c>
      <c r="BJ27" s="208">
        <v>-13.305024769992924</v>
      </c>
      <c r="BK27" s="134"/>
      <c r="BL27" s="135">
        <v>16907.712</v>
      </c>
      <c r="BM27" s="135">
        <v>18934.753000000001</v>
      </c>
      <c r="BN27" s="208">
        <v>11.988854553472406</v>
      </c>
      <c r="BO27" s="14"/>
    </row>
    <row r="28" spans="1:67" x14ac:dyDescent="0.25">
      <c r="A28" s="32" t="s">
        <v>72</v>
      </c>
      <c r="B28" s="133">
        <v>200</v>
      </c>
      <c r="C28" s="133">
        <v>199</v>
      </c>
      <c r="D28" s="133">
        <v>200</v>
      </c>
      <c r="E28" s="133">
        <v>196.33333333333334</v>
      </c>
      <c r="F28" s="133">
        <v>164</v>
      </c>
      <c r="G28" s="202">
        <v>-16.468590831918505</v>
      </c>
      <c r="H28" s="207">
        <v>-18.000000000000004</v>
      </c>
      <c r="I28" s="134"/>
      <c r="J28" s="133">
        <v>150</v>
      </c>
      <c r="K28" s="133">
        <v>131.66666666666666</v>
      </c>
      <c r="L28" s="133">
        <v>53.333333333333336</v>
      </c>
      <c r="M28" s="133">
        <v>89.666666666666671</v>
      </c>
      <c r="N28" s="133">
        <v>115.66666666666667</v>
      </c>
      <c r="O28" s="207">
        <v>28.996282527881046</v>
      </c>
      <c r="P28" s="207">
        <v>-22.888888888888882</v>
      </c>
      <c r="Q28" s="134"/>
      <c r="R28" s="133">
        <v>19771.273000000001</v>
      </c>
      <c r="S28" s="133">
        <v>5045.2550000000001</v>
      </c>
      <c r="T28" s="133">
        <v>2749.6990000000001</v>
      </c>
      <c r="U28" s="133">
        <v>10696.816000000001</v>
      </c>
      <c r="V28" s="133">
        <v>10668.249</v>
      </c>
      <c r="W28" s="207">
        <v>-0.26706077771180281</v>
      </c>
      <c r="X28" s="207">
        <v>-46.041668637118107</v>
      </c>
      <c r="Y28" s="46"/>
      <c r="Z28" s="36" t="s">
        <v>72</v>
      </c>
      <c r="AA28" s="14"/>
      <c r="AB28" s="133">
        <v>185.33333333333334</v>
      </c>
      <c r="AC28" s="133">
        <v>164</v>
      </c>
      <c r="AD28" s="207">
        <v>-11.510791366906481</v>
      </c>
      <c r="AE28" s="134"/>
      <c r="AF28" s="133">
        <v>113.33333333333333</v>
      </c>
      <c r="AG28" s="133">
        <v>115.66666666666667</v>
      </c>
      <c r="AH28" s="207">
        <v>2.0588235294117796</v>
      </c>
      <c r="AI28" s="134"/>
      <c r="AJ28" s="133">
        <v>11244.282999999999</v>
      </c>
      <c r="AK28" s="133">
        <v>10668.249</v>
      </c>
      <c r="AL28" s="207">
        <v>-5.1229055689900331</v>
      </c>
      <c r="AM28" s="14"/>
      <c r="AN28" s="36" t="s">
        <v>72</v>
      </c>
      <c r="AO28" s="14"/>
      <c r="AP28" s="133">
        <v>197</v>
      </c>
      <c r="AQ28" s="133">
        <v>174.66666666666666</v>
      </c>
      <c r="AR28" s="207">
        <v>-11.336717428087994</v>
      </c>
      <c r="AS28" s="134"/>
      <c r="AT28" s="133">
        <v>78.166666666666671</v>
      </c>
      <c r="AU28" s="133">
        <v>114.5</v>
      </c>
      <c r="AV28" s="207">
        <v>46.481876332622598</v>
      </c>
      <c r="AW28" s="134"/>
      <c r="AX28" s="133">
        <v>19704.585999999999</v>
      </c>
      <c r="AY28" s="133">
        <v>21912.531999999999</v>
      </c>
      <c r="AZ28" s="207">
        <v>11.205239227051011</v>
      </c>
      <c r="BA28" s="14"/>
      <c r="BB28" s="36" t="s">
        <v>72</v>
      </c>
      <c r="BC28" s="14"/>
      <c r="BD28" s="133">
        <v>198.5</v>
      </c>
      <c r="BE28" s="133">
        <v>185.33333333333334</v>
      </c>
      <c r="BF28" s="207">
        <v>-6.633081444164568</v>
      </c>
      <c r="BG28" s="134"/>
      <c r="BH28" s="133">
        <v>62.25</v>
      </c>
      <c r="BI28" s="133">
        <v>114.91666666666667</v>
      </c>
      <c r="BJ28" s="207">
        <v>84.605087014725584</v>
      </c>
      <c r="BK28" s="134"/>
      <c r="BL28" s="133">
        <v>33807.114999999998</v>
      </c>
      <c r="BM28" s="133">
        <v>46078.845000000001</v>
      </c>
      <c r="BN28" s="207">
        <v>36.299252391101703</v>
      </c>
      <c r="BO28" s="14"/>
    </row>
    <row r="29" spans="1:67" x14ac:dyDescent="0.25">
      <c r="A29" s="105" t="s">
        <v>22</v>
      </c>
      <c r="B29" s="132">
        <v>286</v>
      </c>
      <c r="C29" s="132">
        <v>316</v>
      </c>
      <c r="D29" s="132">
        <v>329</v>
      </c>
      <c r="E29" s="132">
        <v>329</v>
      </c>
      <c r="F29" s="132">
        <v>328</v>
      </c>
      <c r="G29" s="205">
        <v>-0.30395136778115228</v>
      </c>
      <c r="H29" s="210">
        <v>14.685314685314687</v>
      </c>
      <c r="I29" s="137"/>
      <c r="J29" s="132">
        <v>286</v>
      </c>
      <c r="K29" s="132">
        <v>270</v>
      </c>
      <c r="L29" s="132">
        <v>186.66666666666666</v>
      </c>
      <c r="M29" s="132">
        <v>262.33333333333331</v>
      </c>
      <c r="N29" s="132">
        <v>208.33333333333334</v>
      </c>
      <c r="O29" s="210">
        <v>-20.584498094027946</v>
      </c>
      <c r="P29" s="210">
        <v>-27.156177156177151</v>
      </c>
      <c r="Q29" s="137"/>
      <c r="R29" s="132">
        <v>8760.2510000000002</v>
      </c>
      <c r="S29" s="132">
        <v>646.03099999999995</v>
      </c>
      <c r="T29" s="132">
        <v>2505.6149999999998</v>
      </c>
      <c r="U29" s="132">
        <v>7666.4350000000004</v>
      </c>
      <c r="V29" s="132">
        <v>7627.7719999999999</v>
      </c>
      <c r="W29" s="210">
        <v>-0.50431523909092446</v>
      </c>
      <c r="X29" s="210">
        <v>-12.927472055309829</v>
      </c>
      <c r="Y29" s="46"/>
      <c r="Z29" s="120" t="s">
        <v>22</v>
      </c>
      <c r="AA29" s="120"/>
      <c r="AB29" s="132">
        <v>328</v>
      </c>
      <c r="AC29" s="132">
        <v>328</v>
      </c>
      <c r="AD29" s="210">
        <v>0</v>
      </c>
      <c r="AE29" s="137"/>
      <c r="AF29" s="132">
        <v>207.66666666666666</v>
      </c>
      <c r="AG29" s="132">
        <v>208.33333333333334</v>
      </c>
      <c r="AH29" s="210">
        <v>0.32102728731944197</v>
      </c>
      <c r="AI29" s="137"/>
      <c r="AJ29" s="132">
        <v>6725.018</v>
      </c>
      <c r="AK29" s="132">
        <v>7627.7719999999999</v>
      </c>
      <c r="AL29" s="210">
        <v>13.423815371200497</v>
      </c>
      <c r="AM29" s="14"/>
      <c r="AN29" s="120" t="s">
        <v>22</v>
      </c>
      <c r="AO29" s="120"/>
      <c r="AP29" s="132">
        <v>329</v>
      </c>
      <c r="AQ29" s="132">
        <v>328</v>
      </c>
      <c r="AR29" s="210">
        <v>-0.30395136778115228</v>
      </c>
      <c r="AS29" s="137"/>
      <c r="AT29" s="132">
        <v>254</v>
      </c>
      <c r="AU29" s="132">
        <v>208</v>
      </c>
      <c r="AV29" s="210">
        <v>-18.110236220472441</v>
      </c>
      <c r="AW29" s="137"/>
      <c r="AX29" s="132">
        <v>14638.401</v>
      </c>
      <c r="AY29" s="132">
        <v>14352.79</v>
      </c>
      <c r="AZ29" s="210">
        <v>-1.9511079113080698</v>
      </c>
      <c r="BA29" s="14"/>
      <c r="BB29" s="120" t="s">
        <v>22</v>
      </c>
      <c r="BC29" s="120"/>
      <c r="BD29" s="132">
        <v>328.83333333333331</v>
      </c>
      <c r="BE29" s="132">
        <v>328.5</v>
      </c>
      <c r="BF29" s="210">
        <v>-0.10136847440445074</v>
      </c>
      <c r="BG29" s="137"/>
      <c r="BH29" s="132">
        <v>238</v>
      </c>
      <c r="BI29" s="132">
        <v>242.58333333333334</v>
      </c>
      <c r="BJ29" s="210">
        <v>1.9257703081232425</v>
      </c>
      <c r="BK29" s="137"/>
      <c r="BL29" s="132">
        <v>25387.276999999998</v>
      </c>
      <c r="BM29" s="132">
        <v>30328.183000000001</v>
      </c>
      <c r="BN29" s="210">
        <v>19.462134517222939</v>
      </c>
      <c r="BO29" s="14"/>
    </row>
    <row r="30" spans="1:67" x14ac:dyDescent="0.25">
      <c r="A30" s="32" t="s">
        <v>70</v>
      </c>
      <c r="B30" s="133">
        <v>95</v>
      </c>
      <c r="C30" s="133">
        <v>115</v>
      </c>
      <c r="D30" s="133">
        <v>115</v>
      </c>
      <c r="E30" s="133">
        <v>117</v>
      </c>
      <c r="F30" s="133">
        <v>117</v>
      </c>
      <c r="G30" s="202">
        <v>0</v>
      </c>
      <c r="H30" s="207">
        <v>23.15789473684211</v>
      </c>
      <c r="I30" s="134"/>
      <c r="J30" s="133">
        <v>95</v>
      </c>
      <c r="K30" s="133">
        <v>99.666666666666671</v>
      </c>
      <c r="L30" s="133">
        <v>56.666666666666664</v>
      </c>
      <c r="M30" s="133">
        <v>94</v>
      </c>
      <c r="N30" s="133">
        <v>74.333333333333329</v>
      </c>
      <c r="O30" s="207">
        <v>-20.921985815602838</v>
      </c>
      <c r="P30" s="207">
        <v>-21.754385964912281</v>
      </c>
      <c r="Q30" s="134"/>
      <c r="R30" s="133">
        <v>1487.6769999999999</v>
      </c>
      <c r="S30" s="133">
        <v>97.754999999999995</v>
      </c>
      <c r="T30" s="133">
        <v>1014.439</v>
      </c>
      <c r="U30" s="133">
        <v>1326.82</v>
      </c>
      <c r="V30" s="133">
        <v>1368.269</v>
      </c>
      <c r="W30" s="207">
        <v>3.1239354245489181</v>
      </c>
      <c r="X30" s="207">
        <v>-8.0264734885327815</v>
      </c>
      <c r="Y30" s="46"/>
      <c r="Z30" s="36" t="s">
        <v>70</v>
      </c>
      <c r="AA30" s="14"/>
      <c r="AB30" s="133">
        <v>117</v>
      </c>
      <c r="AC30" s="133">
        <v>117</v>
      </c>
      <c r="AD30" s="207">
        <v>0</v>
      </c>
      <c r="AE30" s="134"/>
      <c r="AF30" s="133">
        <v>74</v>
      </c>
      <c r="AG30" s="133">
        <v>74.333333333333329</v>
      </c>
      <c r="AH30" s="207">
        <v>0.45045045045044585</v>
      </c>
      <c r="AI30" s="134"/>
      <c r="AJ30" s="133">
        <v>1427.4059999999999</v>
      </c>
      <c r="AK30" s="133">
        <v>1368.269</v>
      </c>
      <c r="AL30" s="207">
        <v>-4.1429698347912218</v>
      </c>
      <c r="AM30" s="14"/>
      <c r="AN30" s="36" t="s">
        <v>70</v>
      </c>
      <c r="AO30" s="14"/>
      <c r="AP30" s="133">
        <v>117</v>
      </c>
      <c r="AQ30" s="133">
        <v>117</v>
      </c>
      <c r="AR30" s="207">
        <v>0</v>
      </c>
      <c r="AS30" s="134"/>
      <c r="AT30" s="133">
        <v>90</v>
      </c>
      <c r="AU30" s="133">
        <v>74.166666666666671</v>
      </c>
      <c r="AV30" s="207">
        <v>-17.592592592592581</v>
      </c>
      <c r="AW30" s="134"/>
      <c r="AX30" s="133">
        <v>2530.866</v>
      </c>
      <c r="AY30" s="133">
        <v>2795.6750000000002</v>
      </c>
      <c r="AZ30" s="207">
        <v>10.463177426224867</v>
      </c>
      <c r="BA30" s="14"/>
      <c r="BB30" s="36" t="s">
        <v>70</v>
      </c>
      <c r="BC30" s="14"/>
      <c r="BD30" s="133">
        <v>116.16666666666667</v>
      </c>
      <c r="BE30" s="133">
        <v>117</v>
      </c>
      <c r="BF30" s="207">
        <v>0.71736011477760986</v>
      </c>
      <c r="BG30" s="134"/>
      <c r="BH30" s="133">
        <v>80.75</v>
      </c>
      <c r="BI30" s="133">
        <v>86.666666666666671</v>
      </c>
      <c r="BJ30" s="207">
        <v>7.3271413828689402</v>
      </c>
      <c r="BK30" s="134"/>
      <c r="BL30" s="133">
        <v>4907.6229999999996</v>
      </c>
      <c r="BM30" s="133">
        <v>5694.6409999999996</v>
      </c>
      <c r="BN30" s="207">
        <v>16.036643401500083</v>
      </c>
      <c r="BO30" s="14"/>
    </row>
    <row r="31" spans="1:67" x14ac:dyDescent="0.25">
      <c r="A31" s="37" t="s">
        <v>71</v>
      </c>
      <c r="B31" s="135">
        <v>137</v>
      </c>
      <c r="C31" s="135">
        <v>147</v>
      </c>
      <c r="D31" s="135">
        <v>160</v>
      </c>
      <c r="E31" s="135">
        <v>158</v>
      </c>
      <c r="F31" s="135">
        <v>158</v>
      </c>
      <c r="G31" s="203">
        <v>0</v>
      </c>
      <c r="H31" s="208">
        <v>15.328467153284663</v>
      </c>
      <c r="I31" s="134"/>
      <c r="J31" s="135">
        <v>137</v>
      </c>
      <c r="K31" s="135">
        <v>124.33333333333333</v>
      </c>
      <c r="L31" s="135">
        <v>97.333333333333329</v>
      </c>
      <c r="M31" s="135">
        <v>123</v>
      </c>
      <c r="N31" s="135">
        <v>99</v>
      </c>
      <c r="O31" s="208">
        <v>-19.512195121951216</v>
      </c>
      <c r="P31" s="208">
        <v>-27.737226277372262</v>
      </c>
      <c r="Q31" s="134"/>
      <c r="R31" s="135">
        <v>2226.5050000000001</v>
      </c>
      <c r="S31" s="135">
        <v>192.292</v>
      </c>
      <c r="T31" s="135">
        <v>530.63300000000004</v>
      </c>
      <c r="U31" s="135">
        <v>1902.883</v>
      </c>
      <c r="V31" s="135">
        <v>2019.009</v>
      </c>
      <c r="W31" s="208">
        <v>6.1026347915242196</v>
      </c>
      <c r="X31" s="208">
        <v>-9.3193592648568071</v>
      </c>
      <c r="Y31" s="46"/>
      <c r="Z31" s="14" t="s">
        <v>71</v>
      </c>
      <c r="AA31" s="14"/>
      <c r="AB31" s="135">
        <v>158</v>
      </c>
      <c r="AC31" s="135">
        <v>158</v>
      </c>
      <c r="AD31" s="208">
        <v>0</v>
      </c>
      <c r="AE31" s="134"/>
      <c r="AF31" s="135">
        <v>94</v>
      </c>
      <c r="AG31" s="135">
        <v>99</v>
      </c>
      <c r="AH31" s="208">
        <v>5.3191489361702038</v>
      </c>
      <c r="AI31" s="134"/>
      <c r="AJ31" s="135">
        <v>1606.3520000000001</v>
      </c>
      <c r="AK31" s="135">
        <v>2019.009</v>
      </c>
      <c r="AL31" s="208">
        <v>25.689076864846562</v>
      </c>
      <c r="AM31" s="14"/>
      <c r="AN31" s="14" t="s">
        <v>71</v>
      </c>
      <c r="AO31" s="14"/>
      <c r="AP31" s="135">
        <v>158</v>
      </c>
      <c r="AQ31" s="135">
        <v>158</v>
      </c>
      <c r="AR31" s="208">
        <v>0</v>
      </c>
      <c r="AS31" s="134"/>
      <c r="AT31" s="135">
        <v>120</v>
      </c>
      <c r="AU31" s="135">
        <v>96.5</v>
      </c>
      <c r="AV31" s="208">
        <v>-19.583333333333329</v>
      </c>
      <c r="AW31" s="134"/>
      <c r="AX31" s="135">
        <v>3717.2530000000002</v>
      </c>
      <c r="AY31" s="135">
        <v>3625.3609999999999</v>
      </c>
      <c r="AZ31" s="208">
        <v>-2.4720405094837528</v>
      </c>
      <c r="BA31" s="14"/>
      <c r="BB31" s="14" t="s">
        <v>71</v>
      </c>
      <c r="BC31" s="14"/>
      <c r="BD31" s="135">
        <v>158.66666666666666</v>
      </c>
      <c r="BE31" s="135">
        <v>158</v>
      </c>
      <c r="BF31" s="208">
        <v>-0.42016806722688926</v>
      </c>
      <c r="BG31" s="134"/>
      <c r="BH31" s="135">
        <v>115.25</v>
      </c>
      <c r="BI31" s="135">
        <v>111.58333333333333</v>
      </c>
      <c r="BJ31" s="208">
        <v>-3.1814895155459211</v>
      </c>
      <c r="BK31" s="134"/>
      <c r="BL31" s="135">
        <v>7591.683</v>
      </c>
      <c r="BM31" s="135">
        <v>7285.7539999999999</v>
      </c>
      <c r="BN31" s="208">
        <v>-4.0297915495154379</v>
      </c>
      <c r="BO31" s="14"/>
    </row>
    <row r="32" spans="1:67" x14ac:dyDescent="0.25">
      <c r="A32" s="32" t="s">
        <v>72</v>
      </c>
      <c r="B32" s="133">
        <v>54</v>
      </c>
      <c r="C32" s="133">
        <v>54</v>
      </c>
      <c r="D32" s="133">
        <v>54</v>
      </c>
      <c r="E32" s="133">
        <v>54</v>
      </c>
      <c r="F32" s="133">
        <v>53</v>
      </c>
      <c r="G32" s="202">
        <v>-1.851851851851849</v>
      </c>
      <c r="H32" s="207">
        <v>-1.851851851851849</v>
      </c>
      <c r="I32" s="134"/>
      <c r="J32" s="133">
        <v>54</v>
      </c>
      <c r="K32" s="133">
        <v>46</v>
      </c>
      <c r="L32" s="133">
        <v>32.666666666666664</v>
      </c>
      <c r="M32" s="133">
        <v>45.333333333333336</v>
      </c>
      <c r="N32" s="133">
        <v>35</v>
      </c>
      <c r="O32" s="207">
        <v>-22.794117647058833</v>
      </c>
      <c r="P32" s="207">
        <v>-35.185185185185183</v>
      </c>
      <c r="Q32" s="134"/>
      <c r="R32" s="133">
        <v>5046.0690000000004</v>
      </c>
      <c r="S32" s="133">
        <v>355.98399999999998</v>
      </c>
      <c r="T32" s="133">
        <v>960.54300000000001</v>
      </c>
      <c r="U32" s="133">
        <v>4436.732</v>
      </c>
      <c r="V32" s="133">
        <v>4240.4939999999997</v>
      </c>
      <c r="W32" s="207">
        <v>-4.4230302844526221</v>
      </c>
      <c r="X32" s="207">
        <v>-15.964407145443326</v>
      </c>
      <c r="Y32" s="46"/>
      <c r="Z32" s="36" t="s">
        <v>72</v>
      </c>
      <c r="AA32" s="14"/>
      <c r="AB32" s="133">
        <v>53</v>
      </c>
      <c r="AC32" s="133">
        <v>53</v>
      </c>
      <c r="AD32" s="207">
        <v>0</v>
      </c>
      <c r="AE32" s="134"/>
      <c r="AF32" s="133">
        <v>39.666666666666664</v>
      </c>
      <c r="AG32" s="133">
        <v>35</v>
      </c>
      <c r="AH32" s="207">
        <v>-11.764705882352933</v>
      </c>
      <c r="AI32" s="134"/>
      <c r="AJ32" s="133">
        <v>3691.26</v>
      </c>
      <c r="AK32" s="133">
        <v>4240.4939999999997</v>
      </c>
      <c r="AL32" s="207">
        <v>14.87930950407177</v>
      </c>
      <c r="AM32" s="14"/>
      <c r="AN32" s="36" t="s">
        <v>72</v>
      </c>
      <c r="AO32" s="14"/>
      <c r="AP32" s="133">
        <v>54</v>
      </c>
      <c r="AQ32" s="133">
        <v>53</v>
      </c>
      <c r="AR32" s="207">
        <v>-1.851851851851849</v>
      </c>
      <c r="AS32" s="134"/>
      <c r="AT32" s="133">
        <v>44</v>
      </c>
      <c r="AU32" s="133">
        <v>37.333333333333336</v>
      </c>
      <c r="AV32" s="207">
        <v>-15.151515151515149</v>
      </c>
      <c r="AW32" s="134"/>
      <c r="AX32" s="133">
        <v>8390.2819999999992</v>
      </c>
      <c r="AY32" s="133">
        <v>7931.7539999999999</v>
      </c>
      <c r="AZ32" s="207">
        <v>-5.4649891386248868</v>
      </c>
      <c r="BA32" s="14"/>
      <c r="BB32" s="36" t="s">
        <v>72</v>
      </c>
      <c r="BC32" s="14"/>
      <c r="BD32" s="133">
        <v>54</v>
      </c>
      <c r="BE32" s="133">
        <v>53.5</v>
      </c>
      <c r="BF32" s="207">
        <v>-0.92592592592593004</v>
      </c>
      <c r="BG32" s="134"/>
      <c r="BH32" s="133">
        <v>42</v>
      </c>
      <c r="BI32" s="133">
        <v>44.333333333333336</v>
      </c>
      <c r="BJ32" s="207">
        <v>5.555555555555558</v>
      </c>
      <c r="BK32" s="134"/>
      <c r="BL32" s="133">
        <v>12887.971</v>
      </c>
      <c r="BM32" s="133">
        <v>17347.788</v>
      </c>
      <c r="BN32" s="207">
        <v>34.604492825131295</v>
      </c>
      <c r="BO32" s="14"/>
    </row>
    <row r="33" spans="1:67" x14ac:dyDescent="0.25">
      <c r="A33" s="105" t="s">
        <v>79</v>
      </c>
      <c r="B33" s="132">
        <v>57</v>
      </c>
      <c r="C33" s="132">
        <v>57</v>
      </c>
      <c r="D33" s="132">
        <v>57</v>
      </c>
      <c r="E33" s="132">
        <v>57</v>
      </c>
      <c r="F33" s="132">
        <v>57</v>
      </c>
      <c r="G33" s="205">
        <v>0</v>
      </c>
      <c r="H33" s="210">
        <v>0</v>
      </c>
      <c r="I33" s="137"/>
      <c r="J33" s="132">
        <v>53</v>
      </c>
      <c r="K33" s="132">
        <v>53</v>
      </c>
      <c r="L33" s="132">
        <v>53</v>
      </c>
      <c r="M33" s="132">
        <v>53</v>
      </c>
      <c r="N33" s="132">
        <v>53</v>
      </c>
      <c r="O33" s="210">
        <v>0</v>
      </c>
      <c r="P33" s="210">
        <v>0</v>
      </c>
      <c r="Q33" s="137"/>
      <c r="R33" s="132">
        <v>703.24400000000003</v>
      </c>
      <c r="S33" s="132">
        <v>143.995</v>
      </c>
      <c r="T33" s="132">
        <v>367.36</v>
      </c>
      <c r="U33" s="132">
        <v>728.255</v>
      </c>
      <c r="V33" s="132">
        <v>781.22299999999996</v>
      </c>
      <c r="W33" s="210">
        <v>7.2732765308854752</v>
      </c>
      <c r="X33" s="210">
        <v>11.088470004720975</v>
      </c>
      <c r="Y33" s="46"/>
      <c r="Z33" s="120" t="s">
        <v>79</v>
      </c>
      <c r="AA33" s="120"/>
      <c r="AB33" s="132">
        <v>57</v>
      </c>
      <c r="AC33" s="132">
        <v>57</v>
      </c>
      <c r="AD33" s="210">
        <v>0</v>
      </c>
      <c r="AE33" s="137"/>
      <c r="AF33" s="132">
        <v>53</v>
      </c>
      <c r="AG33" s="132">
        <v>53</v>
      </c>
      <c r="AH33" s="210">
        <v>0</v>
      </c>
      <c r="AI33" s="137"/>
      <c r="AJ33" s="132">
        <v>765.125</v>
      </c>
      <c r="AK33" s="132">
        <v>781.22299999999996</v>
      </c>
      <c r="AL33" s="210">
        <v>2.1039699395523526</v>
      </c>
      <c r="AM33" s="14"/>
      <c r="AN33" s="120" t="s">
        <v>79</v>
      </c>
      <c r="AO33" s="120"/>
      <c r="AP33" s="132">
        <v>57</v>
      </c>
      <c r="AQ33" s="132">
        <v>57</v>
      </c>
      <c r="AR33" s="210">
        <v>0</v>
      </c>
      <c r="AS33" s="137"/>
      <c r="AT33" s="132">
        <v>53</v>
      </c>
      <c r="AU33" s="132">
        <v>53</v>
      </c>
      <c r="AV33" s="210">
        <v>0</v>
      </c>
      <c r="AW33" s="137"/>
      <c r="AX33" s="132">
        <v>1438.7760000000001</v>
      </c>
      <c r="AY33" s="132">
        <v>1546.348</v>
      </c>
      <c r="AZ33" s="210">
        <v>7.476632915756154</v>
      </c>
      <c r="BA33" s="14"/>
      <c r="BB33" s="120" t="s">
        <v>79</v>
      </c>
      <c r="BC33" s="120"/>
      <c r="BD33" s="132">
        <v>57</v>
      </c>
      <c r="BE33" s="132">
        <v>57</v>
      </c>
      <c r="BF33" s="210">
        <v>0</v>
      </c>
      <c r="BG33" s="137"/>
      <c r="BH33" s="132">
        <v>53</v>
      </c>
      <c r="BI33" s="132">
        <v>53</v>
      </c>
      <c r="BJ33" s="210">
        <v>0</v>
      </c>
      <c r="BK33" s="137"/>
      <c r="BL33" s="132">
        <v>2777.607</v>
      </c>
      <c r="BM33" s="132">
        <v>3068.1750000000002</v>
      </c>
      <c r="BN33" s="210">
        <v>10.461091147883783</v>
      </c>
      <c r="BO33" s="14"/>
    </row>
    <row r="34" spans="1:67" x14ac:dyDescent="0.25">
      <c r="A34" s="32" t="s">
        <v>77</v>
      </c>
      <c r="B34" s="133">
        <v>57</v>
      </c>
      <c r="C34" s="133">
        <v>57</v>
      </c>
      <c r="D34" s="133">
        <v>57</v>
      </c>
      <c r="E34" s="133">
        <v>57</v>
      </c>
      <c r="F34" s="133">
        <v>57</v>
      </c>
      <c r="G34" s="202">
        <v>0</v>
      </c>
      <c r="H34" s="207">
        <v>0</v>
      </c>
      <c r="I34" s="134"/>
      <c r="J34" s="133">
        <v>53</v>
      </c>
      <c r="K34" s="133">
        <v>53</v>
      </c>
      <c r="L34" s="133">
        <v>53</v>
      </c>
      <c r="M34" s="133">
        <v>53</v>
      </c>
      <c r="N34" s="133">
        <v>53</v>
      </c>
      <c r="O34" s="207">
        <v>0</v>
      </c>
      <c r="P34" s="207">
        <v>0</v>
      </c>
      <c r="Q34" s="134"/>
      <c r="R34" s="133">
        <v>703.24400000000003</v>
      </c>
      <c r="S34" s="133">
        <v>143.995</v>
      </c>
      <c r="T34" s="133">
        <v>367.36</v>
      </c>
      <c r="U34" s="133">
        <v>728.255</v>
      </c>
      <c r="V34" s="133">
        <v>781.22299999999996</v>
      </c>
      <c r="W34" s="207">
        <v>7.2732765308854752</v>
      </c>
      <c r="X34" s="207">
        <v>11.088470004720975</v>
      </c>
      <c r="Y34" s="46"/>
      <c r="Z34" s="36" t="s">
        <v>77</v>
      </c>
      <c r="AA34" s="14"/>
      <c r="AB34" s="133">
        <v>57</v>
      </c>
      <c r="AC34" s="133">
        <v>57</v>
      </c>
      <c r="AD34" s="207">
        <v>0</v>
      </c>
      <c r="AE34" s="134"/>
      <c r="AF34" s="133">
        <v>53</v>
      </c>
      <c r="AG34" s="133">
        <v>53</v>
      </c>
      <c r="AH34" s="207">
        <v>0</v>
      </c>
      <c r="AI34" s="134"/>
      <c r="AJ34" s="133">
        <v>765.125</v>
      </c>
      <c r="AK34" s="133">
        <v>781.22299999999996</v>
      </c>
      <c r="AL34" s="207">
        <v>2.1039699395523526</v>
      </c>
      <c r="AM34" s="14"/>
      <c r="AN34" s="36" t="s">
        <v>77</v>
      </c>
      <c r="AO34" s="14"/>
      <c r="AP34" s="133">
        <v>57</v>
      </c>
      <c r="AQ34" s="133">
        <v>57</v>
      </c>
      <c r="AR34" s="207">
        <v>0</v>
      </c>
      <c r="AS34" s="134"/>
      <c r="AT34" s="133">
        <v>53</v>
      </c>
      <c r="AU34" s="133">
        <v>53</v>
      </c>
      <c r="AV34" s="207">
        <v>0</v>
      </c>
      <c r="AW34" s="134"/>
      <c r="AX34" s="133">
        <v>1438.7760000000001</v>
      </c>
      <c r="AY34" s="133">
        <v>1546.348</v>
      </c>
      <c r="AZ34" s="207">
        <v>7.476632915756154</v>
      </c>
      <c r="BA34" s="14"/>
      <c r="BB34" s="36" t="s">
        <v>77</v>
      </c>
      <c r="BC34" s="14"/>
      <c r="BD34" s="133">
        <v>57</v>
      </c>
      <c r="BE34" s="133">
        <v>57</v>
      </c>
      <c r="BF34" s="207">
        <v>0</v>
      </c>
      <c r="BG34" s="134"/>
      <c r="BH34" s="133">
        <v>53</v>
      </c>
      <c r="BI34" s="133">
        <v>53</v>
      </c>
      <c r="BJ34" s="207">
        <v>0</v>
      </c>
      <c r="BK34" s="134"/>
      <c r="BL34" s="133">
        <v>2777.607</v>
      </c>
      <c r="BM34" s="133">
        <v>3068.1750000000002</v>
      </c>
      <c r="BN34" s="207">
        <v>10.461091147883783</v>
      </c>
      <c r="BO34" s="14"/>
    </row>
    <row r="35" spans="1:67" x14ac:dyDescent="0.25">
      <c r="A35" s="105" t="s">
        <v>80</v>
      </c>
      <c r="B35" s="132">
        <v>2267</v>
      </c>
      <c r="C35" s="132">
        <v>2368.3333333333335</v>
      </c>
      <c r="D35" s="132">
        <v>2403.6666666666665</v>
      </c>
      <c r="E35" s="132">
        <v>2528.6666666666665</v>
      </c>
      <c r="F35" s="132">
        <v>2576.6666666666665</v>
      </c>
      <c r="G35" s="205">
        <v>1.8982335881887691</v>
      </c>
      <c r="H35" s="210">
        <v>13.659755918247306</v>
      </c>
      <c r="I35" s="137"/>
      <c r="J35" s="132">
        <v>2061</v>
      </c>
      <c r="K35" s="132">
        <v>1813.6666666666667</v>
      </c>
      <c r="L35" s="132">
        <v>2060.6666666666665</v>
      </c>
      <c r="M35" s="132">
        <v>2217.6666666666665</v>
      </c>
      <c r="N35" s="132">
        <v>2281.3333333333335</v>
      </c>
      <c r="O35" s="210">
        <v>2.8708853148955438</v>
      </c>
      <c r="P35" s="210">
        <v>10.690603267022492</v>
      </c>
      <c r="Q35" s="137"/>
      <c r="R35" s="132">
        <v>112111.485</v>
      </c>
      <c r="S35" s="132">
        <v>29846.991999999998</v>
      </c>
      <c r="T35" s="132">
        <v>64403.5</v>
      </c>
      <c r="U35" s="132">
        <v>108511.54</v>
      </c>
      <c r="V35" s="132">
        <v>114268.258</v>
      </c>
      <c r="W35" s="210">
        <v>5.3051666209879667</v>
      </c>
      <c r="X35" s="210">
        <v>1.9237752492530014</v>
      </c>
      <c r="Y35" s="46"/>
      <c r="Z35" s="120" t="s">
        <v>80</v>
      </c>
      <c r="AA35" s="120"/>
      <c r="AB35" s="132">
        <v>2554.3333333333335</v>
      </c>
      <c r="AC35" s="132">
        <v>2576.6666666666665</v>
      </c>
      <c r="AD35" s="210">
        <v>0.8743312018791416</v>
      </c>
      <c r="AE35" s="137"/>
      <c r="AF35" s="132">
        <v>2247.3333333333335</v>
      </c>
      <c r="AG35" s="132">
        <v>2281.3333333333335</v>
      </c>
      <c r="AH35" s="210">
        <v>1.5129041827350864</v>
      </c>
      <c r="AI35" s="137"/>
      <c r="AJ35" s="132">
        <v>113198.201</v>
      </c>
      <c r="AK35" s="132">
        <v>114268.258</v>
      </c>
      <c r="AL35" s="210">
        <v>0.94529505817853021</v>
      </c>
      <c r="AM35" s="14"/>
      <c r="AN35" s="120" t="s">
        <v>80</v>
      </c>
      <c r="AO35" s="120"/>
      <c r="AP35" s="132">
        <v>2532</v>
      </c>
      <c r="AQ35" s="132">
        <v>2565.5</v>
      </c>
      <c r="AR35" s="210">
        <v>1.3230647709320698</v>
      </c>
      <c r="AS35" s="137"/>
      <c r="AT35" s="132">
        <v>2225.5</v>
      </c>
      <c r="AU35" s="132">
        <v>2264.3333333333335</v>
      </c>
      <c r="AV35" s="210">
        <v>1.7449262338051552</v>
      </c>
      <c r="AW35" s="137"/>
      <c r="AX35" s="132">
        <v>212599.54</v>
      </c>
      <c r="AY35" s="132">
        <v>227466.459</v>
      </c>
      <c r="AZ35" s="210">
        <v>6.9929215274877832</v>
      </c>
      <c r="BA35" s="14"/>
      <c r="BB35" s="120" t="s">
        <v>80</v>
      </c>
      <c r="BC35" s="120"/>
      <c r="BD35" s="132">
        <v>2526.1666666666665</v>
      </c>
      <c r="BE35" s="132">
        <v>2546.5833333333335</v>
      </c>
      <c r="BF35" s="210">
        <v>0.80820742891074548</v>
      </c>
      <c r="BG35" s="137"/>
      <c r="BH35" s="132">
        <v>2212.5</v>
      </c>
      <c r="BI35" s="132">
        <v>2244.9166666666665</v>
      </c>
      <c r="BJ35" s="210">
        <v>1.4651600753295524</v>
      </c>
      <c r="BK35" s="137"/>
      <c r="BL35" s="132">
        <v>406860.34600000002</v>
      </c>
      <c r="BM35" s="132">
        <v>462252.06800000003</v>
      </c>
      <c r="BN35" s="210">
        <v>13.614431227957514</v>
      </c>
      <c r="BO35" s="14"/>
    </row>
    <row r="36" spans="1:67" x14ac:dyDescent="0.25">
      <c r="A36" s="32" t="s">
        <v>77</v>
      </c>
      <c r="B36" s="133">
        <v>364</v>
      </c>
      <c r="C36" s="133">
        <v>364</v>
      </c>
      <c r="D36" s="133">
        <v>409.66666666666669</v>
      </c>
      <c r="E36" s="133">
        <v>501</v>
      </c>
      <c r="F36" s="133">
        <v>501</v>
      </c>
      <c r="G36" s="202">
        <v>0</v>
      </c>
      <c r="H36" s="207">
        <v>37.637362637362635</v>
      </c>
      <c r="I36" s="134"/>
      <c r="J36" s="133">
        <v>311</v>
      </c>
      <c r="K36" s="133">
        <v>257.66666666666669</v>
      </c>
      <c r="L36" s="133">
        <v>343</v>
      </c>
      <c r="M36" s="133">
        <v>414.33333333333331</v>
      </c>
      <c r="N36" s="133">
        <v>424.33333333333331</v>
      </c>
      <c r="O36" s="207">
        <v>2.4135156878519748</v>
      </c>
      <c r="P36" s="207">
        <v>36.441586280814576</v>
      </c>
      <c r="Q36" s="134"/>
      <c r="R36" s="133">
        <v>3615.5709999999999</v>
      </c>
      <c r="S36" s="133">
        <v>1111.3989999999999</v>
      </c>
      <c r="T36" s="133">
        <v>2390.3130000000001</v>
      </c>
      <c r="U36" s="133">
        <v>5162.2049999999999</v>
      </c>
      <c r="V36" s="133">
        <v>5931.5339999999997</v>
      </c>
      <c r="W36" s="207">
        <v>14.903108264782205</v>
      </c>
      <c r="X36" s="207">
        <v>64.055248811321917</v>
      </c>
      <c r="Y36" s="46"/>
      <c r="Z36" s="36" t="s">
        <v>77</v>
      </c>
      <c r="AA36" s="14"/>
      <c r="AB36" s="133">
        <v>501</v>
      </c>
      <c r="AC36" s="133">
        <v>501</v>
      </c>
      <c r="AD36" s="207">
        <v>0</v>
      </c>
      <c r="AE36" s="134"/>
      <c r="AF36" s="133">
        <v>419</v>
      </c>
      <c r="AG36" s="133">
        <v>424.33333333333331</v>
      </c>
      <c r="AH36" s="207">
        <v>1.2728719172633296</v>
      </c>
      <c r="AI36" s="134"/>
      <c r="AJ36" s="133">
        <v>5891.3209999999999</v>
      </c>
      <c r="AK36" s="133">
        <v>5931.5339999999997</v>
      </c>
      <c r="AL36" s="207">
        <v>0.682580358462892</v>
      </c>
      <c r="AM36" s="14"/>
      <c r="AN36" s="36" t="s">
        <v>77</v>
      </c>
      <c r="AO36" s="14"/>
      <c r="AP36" s="133">
        <v>501</v>
      </c>
      <c r="AQ36" s="133">
        <v>501</v>
      </c>
      <c r="AR36" s="207">
        <v>0</v>
      </c>
      <c r="AS36" s="134"/>
      <c r="AT36" s="133">
        <v>421.66666666666669</v>
      </c>
      <c r="AU36" s="133">
        <v>421.66666666666669</v>
      </c>
      <c r="AV36" s="207">
        <v>0</v>
      </c>
      <c r="AW36" s="134"/>
      <c r="AX36" s="133">
        <v>10391.732</v>
      </c>
      <c r="AY36" s="133">
        <v>11822.855</v>
      </c>
      <c r="AZ36" s="207">
        <v>13.771746615482371</v>
      </c>
      <c r="BA36" s="14"/>
      <c r="BB36" s="36" t="s">
        <v>77</v>
      </c>
      <c r="BC36" s="14"/>
      <c r="BD36" s="133">
        <v>500.66666666666669</v>
      </c>
      <c r="BE36" s="133">
        <v>501</v>
      </c>
      <c r="BF36" s="207">
        <v>6.6577896138486636E-2</v>
      </c>
      <c r="BG36" s="134"/>
      <c r="BH36" s="133">
        <v>425</v>
      </c>
      <c r="BI36" s="133">
        <v>424.08333333333331</v>
      </c>
      <c r="BJ36" s="207">
        <v>-0.2156862745098076</v>
      </c>
      <c r="BK36" s="134"/>
      <c r="BL36" s="133">
        <v>20043.656999999999</v>
      </c>
      <c r="BM36" s="133">
        <v>23354.184000000001</v>
      </c>
      <c r="BN36" s="207">
        <v>16.516581779462712</v>
      </c>
      <c r="BO36" s="14"/>
    </row>
    <row r="37" spans="1:67" x14ac:dyDescent="0.25">
      <c r="A37" s="37" t="s">
        <v>81</v>
      </c>
      <c r="B37" s="135">
        <v>240</v>
      </c>
      <c r="C37" s="135">
        <v>240</v>
      </c>
      <c r="D37" s="135">
        <v>240</v>
      </c>
      <c r="E37" s="135">
        <v>240</v>
      </c>
      <c r="F37" s="135">
        <v>240</v>
      </c>
      <c r="G37" s="203">
        <v>0</v>
      </c>
      <c r="H37" s="208">
        <v>0</v>
      </c>
      <c r="I37" s="134"/>
      <c r="J37" s="135">
        <v>186</v>
      </c>
      <c r="K37" s="135">
        <v>192</v>
      </c>
      <c r="L37" s="135">
        <v>192</v>
      </c>
      <c r="M37" s="135">
        <v>192</v>
      </c>
      <c r="N37" s="135">
        <v>192</v>
      </c>
      <c r="O37" s="208">
        <v>0</v>
      </c>
      <c r="P37" s="208">
        <v>3.2258064516129004</v>
      </c>
      <c r="Q37" s="134"/>
      <c r="R37" s="135">
        <v>54922.784</v>
      </c>
      <c r="S37" s="135">
        <v>12551.606</v>
      </c>
      <c r="T37" s="135">
        <v>29746.079000000002</v>
      </c>
      <c r="U37" s="135">
        <v>51878.552000000003</v>
      </c>
      <c r="V37" s="135">
        <v>54799.374000000003</v>
      </c>
      <c r="W37" s="208">
        <v>5.6301147341198066</v>
      </c>
      <c r="X37" s="208">
        <v>-0.22469727681684315</v>
      </c>
      <c r="Y37" s="46"/>
      <c r="Z37" s="14" t="s">
        <v>81</v>
      </c>
      <c r="AA37" s="14"/>
      <c r="AB37" s="135">
        <v>240</v>
      </c>
      <c r="AC37" s="135">
        <v>240</v>
      </c>
      <c r="AD37" s="208">
        <v>0</v>
      </c>
      <c r="AE37" s="134"/>
      <c r="AF37" s="135">
        <v>192</v>
      </c>
      <c r="AG37" s="135">
        <v>192</v>
      </c>
      <c r="AH37" s="208">
        <v>0</v>
      </c>
      <c r="AI37" s="134"/>
      <c r="AJ37" s="135">
        <v>54816.353000000003</v>
      </c>
      <c r="AK37" s="135">
        <v>54799.374000000003</v>
      </c>
      <c r="AL37" s="208">
        <v>-3.0974333516864405E-2</v>
      </c>
      <c r="AM37" s="14"/>
      <c r="AN37" s="14" t="s">
        <v>81</v>
      </c>
      <c r="AO37" s="14"/>
      <c r="AP37" s="135">
        <v>240</v>
      </c>
      <c r="AQ37" s="135">
        <v>240</v>
      </c>
      <c r="AR37" s="208">
        <v>0</v>
      </c>
      <c r="AS37" s="134"/>
      <c r="AT37" s="135">
        <v>192</v>
      </c>
      <c r="AU37" s="135">
        <v>192</v>
      </c>
      <c r="AV37" s="208">
        <v>0</v>
      </c>
      <c r="AW37" s="134"/>
      <c r="AX37" s="135">
        <v>101393.817</v>
      </c>
      <c r="AY37" s="135">
        <v>109615.727</v>
      </c>
      <c r="AZ37" s="208">
        <v>8.1088869551089182</v>
      </c>
      <c r="BA37" s="14"/>
      <c r="BB37" s="14" t="s">
        <v>81</v>
      </c>
      <c r="BC37" s="14"/>
      <c r="BD37" s="135">
        <v>240</v>
      </c>
      <c r="BE37" s="135">
        <v>240</v>
      </c>
      <c r="BF37" s="208">
        <v>0</v>
      </c>
      <c r="BG37" s="134"/>
      <c r="BH37" s="135">
        <v>192</v>
      </c>
      <c r="BI37" s="135">
        <v>192</v>
      </c>
      <c r="BJ37" s="208">
        <v>0</v>
      </c>
      <c r="BK37" s="134"/>
      <c r="BL37" s="135">
        <v>194204.038</v>
      </c>
      <c r="BM37" s="135">
        <v>223463.32800000001</v>
      </c>
      <c r="BN37" s="208">
        <v>15.066262422411626</v>
      </c>
      <c r="BO37" s="14"/>
    </row>
    <row r="38" spans="1:67" ht="15" x14ac:dyDescent="0.25">
      <c r="A38" s="32" t="s">
        <v>82</v>
      </c>
      <c r="B38" s="133">
        <v>1651</v>
      </c>
      <c r="C38" s="133">
        <v>1752.3333333333333</v>
      </c>
      <c r="D38" s="133">
        <v>1742</v>
      </c>
      <c r="E38" s="133">
        <v>1775.6666666666667</v>
      </c>
      <c r="F38" s="133">
        <v>1823.6666666666667</v>
      </c>
      <c r="G38" s="202">
        <v>2.7032100619485577</v>
      </c>
      <c r="H38" s="207">
        <v>10.458308096103375</v>
      </c>
      <c r="I38" s="134"/>
      <c r="J38" s="133">
        <v>1554</v>
      </c>
      <c r="K38" s="133">
        <v>1354</v>
      </c>
      <c r="L38" s="133">
        <v>1515.6666666666667</v>
      </c>
      <c r="M38" s="133">
        <v>1601.3333333333333</v>
      </c>
      <c r="N38" s="133">
        <v>1655</v>
      </c>
      <c r="O38" s="207">
        <v>3.3513738551207428</v>
      </c>
      <c r="P38" s="207">
        <v>6.4993564993564901</v>
      </c>
      <c r="Q38" s="134"/>
      <c r="R38" s="133">
        <v>51141.466</v>
      </c>
      <c r="S38" s="133">
        <v>15585.781000000001</v>
      </c>
      <c r="T38" s="133">
        <v>31186.567999999999</v>
      </c>
      <c r="U38" s="133">
        <v>49185.295999999995</v>
      </c>
      <c r="V38" s="133">
        <v>51074.523999999998</v>
      </c>
      <c r="W38" s="207">
        <v>3.8410422496999885</v>
      </c>
      <c r="X38" s="207">
        <v>-0.13089573928131149</v>
      </c>
      <c r="Y38" s="46"/>
      <c r="Z38" s="36" t="s">
        <v>98</v>
      </c>
      <c r="AA38" s="14"/>
      <c r="AB38" s="133">
        <v>1801.3333333333333</v>
      </c>
      <c r="AC38" s="133">
        <v>1823.6666666666667</v>
      </c>
      <c r="AD38" s="207">
        <v>1.2398223538119924</v>
      </c>
      <c r="AE38" s="134"/>
      <c r="AF38" s="133">
        <v>1626.3333333333333</v>
      </c>
      <c r="AG38" s="133">
        <v>1655</v>
      </c>
      <c r="AH38" s="207">
        <v>1.7626562820250102</v>
      </c>
      <c r="AI38" s="134"/>
      <c r="AJ38" s="133">
        <v>50006.277000000002</v>
      </c>
      <c r="AK38" s="133">
        <v>51074.523999999998</v>
      </c>
      <c r="AL38" s="207">
        <v>2.1362258182107796</v>
      </c>
      <c r="AM38" s="14"/>
      <c r="AN38" s="36" t="s">
        <v>98</v>
      </c>
      <c r="AO38" s="14"/>
      <c r="AP38" s="133">
        <v>1779</v>
      </c>
      <c r="AQ38" s="133">
        <v>1812.5</v>
      </c>
      <c r="AR38" s="207">
        <v>1.8830803822372122</v>
      </c>
      <c r="AS38" s="134"/>
      <c r="AT38" s="133">
        <v>1601.8333333333333</v>
      </c>
      <c r="AU38" s="133">
        <v>1640.6666666666667</v>
      </c>
      <c r="AV38" s="207">
        <v>2.424305483300393</v>
      </c>
      <c r="AW38" s="134"/>
      <c r="AX38" s="133">
        <v>96331.447999999989</v>
      </c>
      <c r="AY38" s="133">
        <v>101080.80099999999</v>
      </c>
      <c r="AZ38" s="207">
        <v>4.9302207104786833</v>
      </c>
      <c r="BA38" s="14"/>
      <c r="BB38" s="36" t="s">
        <v>82</v>
      </c>
      <c r="BC38" s="14"/>
      <c r="BD38" s="133">
        <v>1773.5</v>
      </c>
      <c r="BE38" s="133">
        <v>1793.5833333333333</v>
      </c>
      <c r="BF38" s="207">
        <v>1.1324123672587172</v>
      </c>
      <c r="BG38" s="134"/>
      <c r="BH38" s="133">
        <v>1585.5</v>
      </c>
      <c r="BI38" s="133">
        <v>1618.8333333333333</v>
      </c>
      <c r="BJ38" s="207">
        <v>2.1023862083464628</v>
      </c>
      <c r="BK38" s="134"/>
      <c r="BL38" s="133">
        <v>184156.15700000001</v>
      </c>
      <c r="BM38" s="133">
        <v>205251.28100000002</v>
      </c>
      <c r="BN38" s="207">
        <v>11.455019665728594</v>
      </c>
      <c r="BO38" s="14"/>
    </row>
    <row r="39" spans="1:67" x14ac:dyDescent="0.25">
      <c r="A39" s="37" t="s">
        <v>83</v>
      </c>
      <c r="B39" s="135">
        <v>12</v>
      </c>
      <c r="C39" s="135">
        <v>12</v>
      </c>
      <c r="D39" s="135">
        <v>12</v>
      </c>
      <c r="E39" s="135">
        <v>12</v>
      </c>
      <c r="F39" s="135">
        <v>12</v>
      </c>
      <c r="G39" s="203">
        <v>0</v>
      </c>
      <c r="H39" s="208">
        <v>0</v>
      </c>
      <c r="I39" s="134"/>
      <c r="J39" s="135">
        <v>10</v>
      </c>
      <c r="K39" s="135">
        <v>10</v>
      </c>
      <c r="L39" s="135">
        <v>10</v>
      </c>
      <c r="M39" s="135">
        <v>10</v>
      </c>
      <c r="N39" s="135">
        <v>10</v>
      </c>
      <c r="O39" s="208">
        <v>0</v>
      </c>
      <c r="P39" s="208">
        <v>0</v>
      </c>
      <c r="Q39" s="134"/>
      <c r="R39" s="135">
        <v>2431.6640000000002</v>
      </c>
      <c r="S39" s="135">
        <v>598.20600000000002</v>
      </c>
      <c r="T39" s="135">
        <v>1080.54</v>
      </c>
      <c r="U39" s="135">
        <v>2285.4870000000001</v>
      </c>
      <c r="V39" s="135">
        <v>2462.826</v>
      </c>
      <c r="W39" s="208">
        <v>7.7593528206461038</v>
      </c>
      <c r="X39" s="208">
        <v>1.2815092874673306</v>
      </c>
      <c r="Y39" s="46"/>
      <c r="Z39" s="14" t="s">
        <v>83</v>
      </c>
      <c r="AA39" s="14"/>
      <c r="AB39" s="135">
        <v>12</v>
      </c>
      <c r="AC39" s="135">
        <v>12</v>
      </c>
      <c r="AD39" s="208">
        <v>0</v>
      </c>
      <c r="AE39" s="134"/>
      <c r="AF39" s="135">
        <v>10</v>
      </c>
      <c r="AG39" s="135">
        <v>10</v>
      </c>
      <c r="AH39" s="208">
        <v>0</v>
      </c>
      <c r="AI39" s="134"/>
      <c r="AJ39" s="135">
        <v>2484.25</v>
      </c>
      <c r="AK39" s="135">
        <v>2462.826</v>
      </c>
      <c r="AL39" s="208">
        <v>-0.862393076381196</v>
      </c>
      <c r="AM39" s="14"/>
      <c r="AN39" s="14" t="s">
        <v>83</v>
      </c>
      <c r="AO39" s="14"/>
      <c r="AP39" s="135">
        <v>12</v>
      </c>
      <c r="AQ39" s="135">
        <v>12</v>
      </c>
      <c r="AR39" s="208">
        <v>0</v>
      </c>
      <c r="AS39" s="134"/>
      <c r="AT39" s="135">
        <v>10</v>
      </c>
      <c r="AU39" s="135">
        <v>10</v>
      </c>
      <c r="AV39" s="208">
        <v>0</v>
      </c>
      <c r="AW39" s="134"/>
      <c r="AX39" s="135">
        <v>4482.5429999999997</v>
      </c>
      <c r="AY39" s="135">
        <v>4947.076</v>
      </c>
      <c r="AZ39" s="208">
        <v>10.363157698654547</v>
      </c>
      <c r="BA39" s="14"/>
      <c r="BB39" s="14" t="s">
        <v>83</v>
      </c>
      <c r="BC39" s="14"/>
      <c r="BD39" s="135">
        <v>12</v>
      </c>
      <c r="BE39" s="135">
        <v>12</v>
      </c>
      <c r="BF39" s="208">
        <v>0</v>
      </c>
      <c r="BG39" s="134"/>
      <c r="BH39" s="135">
        <v>10</v>
      </c>
      <c r="BI39" s="135">
        <v>10</v>
      </c>
      <c r="BJ39" s="208">
        <v>0</v>
      </c>
      <c r="BK39" s="134"/>
      <c r="BL39" s="135">
        <v>8456.4940000000006</v>
      </c>
      <c r="BM39" s="135">
        <v>10183.275</v>
      </c>
      <c r="BN39" s="208">
        <v>20.419585232366977</v>
      </c>
      <c r="BO39" s="14"/>
    </row>
    <row r="40" spans="1:67" x14ac:dyDescent="0.25">
      <c r="A40" s="102" t="s">
        <v>84</v>
      </c>
      <c r="B40" s="136">
        <v>210</v>
      </c>
      <c r="C40" s="136">
        <v>210</v>
      </c>
      <c r="D40" s="136">
        <v>210</v>
      </c>
      <c r="E40" s="136">
        <v>271</v>
      </c>
      <c r="F40" s="136">
        <v>272</v>
      </c>
      <c r="G40" s="204">
        <v>0.36900369003689537</v>
      </c>
      <c r="H40" s="209">
        <v>29.523809523809529</v>
      </c>
      <c r="I40" s="137"/>
      <c r="J40" s="136">
        <v>190</v>
      </c>
      <c r="K40" s="136">
        <v>97.333333333333329</v>
      </c>
      <c r="L40" s="136">
        <v>119.33333333333333</v>
      </c>
      <c r="M40" s="136">
        <v>217.66666666666666</v>
      </c>
      <c r="N40" s="136">
        <v>239.33333333333334</v>
      </c>
      <c r="O40" s="209">
        <v>9.9540581929556069</v>
      </c>
      <c r="P40" s="209">
        <v>25.964912280701768</v>
      </c>
      <c r="Q40" s="137"/>
      <c r="R40" s="136">
        <v>9706.31</v>
      </c>
      <c r="S40" s="136">
        <v>2594.7550000000001</v>
      </c>
      <c r="T40" s="136">
        <v>3849.9740000000002</v>
      </c>
      <c r="U40" s="136">
        <v>8717.2649999999994</v>
      </c>
      <c r="V40" s="136">
        <v>8796.2379999999994</v>
      </c>
      <c r="W40" s="209">
        <v>0.90593781421122177</v>
      </c>
      <c r="X40" s="209">
        <v>-9.3760862778955119</v>
      </c>
      <c r="Y40" s="46"/>
      <c r="Z40" s="119" t="s">
        <v>84</v>
      </c>
      <c r="AA40" s="120"/>
      <c r="AB40" s="136">
        <v>271</v>
      </c>
      <c r="AC40" s="136">
        <v>272</v>
      </c>
      <c r="AD40" s="209">
        <v>0.36900369003689537</v>
      </c>
      <c r="AE40" s="137"/>
      <c r="AF40" s="136">
        <v>217.66666666666666</v>
      </c>
      <c r="AG40" s="136">
        <v>239.33333333333334</v>
      </c>
      <c r="AH40" s="209">
        <v>9.9540581929556069</v>
      </c>
      <c r="AI40" s="137"/>
      <c r="AJ40" s="136">
        <v>8648.8220000000001</v>
      </c>
      <c r="AK40" s="136">
        <v>8796.2379999999994</v>
      </c>
      <c r="AL40" s="209">
        <v>1.7044633361629868</v>
      </c>
      <c r="AM40" s="14"/>
      <c r="AN40" s="119" t="s">
        <v>84</v>
      </c>
      <c r="AO40" s="120"/>
      <c r="AP40" s="136">
        <v>271</v>
      </c>
      <c r="AQ40" s="136">
        <v>271.5</v>
      </c>
      <c r="AR40" s="209">
        <v>0.18450184501845879</v>
      </c>
      <c r="AS40" s="137"/>
      <c r="AT40" s="136">
        <v>216.33333333333334</v>
      </c>
      <c r="AU40" s="136">
        <v>228.5</v>
      </c>
      <c r="AV40" s="209">
        <v>5.6240369799691825</v>
      </c>
      <c r="AW40" s="137"/>
      <c r="AX40" s="136">
        <v>16681.562000000002</v>
      </c>
      <c r="AY40" s="136">
        <v>17445.060000000001</v>
      </c>
      <c r="AZ40" s="209">
        <v>4.576897535134905</v>
      </c>
      <c r="BA40" s="14"/>
      <c r="BB40" s="119" t="s">
        <v>84</v>
      </c>
      <c r="BC40" s="120"/>
      <c r="BD40" s="136">
        <v>240.5</v>
      </c>
      <c r="BE40" s="136">
        <v>271.25</v>
      </c>
      <c r="BF40" s="209">
        <v>12.785862785862779</v>
      </c>
      <c r="BG40" s="137"/>
      <c r="BH40" s="136">
        <v>182.16666666666666</v>
      </c>
      <c r="BI40" s="136">
        <v>222.75</v>
      </c>
      <c r="BJ40" s="209">
        <v>22.278133577310165</v>
      </c>
      <c r="BK40" s="137"/>
      <c r="BL40" s="136">
        <v>29423.565999999999</v>
      </c>
      <c r="BM40" s="171">
        <v>36507.881999999998</v>
      </c>
      <c r="BN40" s="209">
        <v>24.077013642737931</v>
      </c>
      <c r="BO40" s="14"/>
    </row>
    <row r="41" spans="1:67" ht="15" x14ac:dyDescent="0.25">
      <c r="A41" s="14" t="s">
        <v>116</v>
      </c>
      <c r="B41" s="135" t="s">
        <v>114</v>
      </c>
      <c r="C41" s="135" t="s">
        <v>114</v>
      </c>
      <c r="D41" s="135" t="s">
        <v>114</v>
      </c>
      <c r="E41" s="135">
        <v>50</v>
      </c>
      <c r="F41" s="135">
        <v>50</v>
      </c>
      <c r="G41" s="203">
        <v>0</v>
      </c>
      <c r="H41" s="208" t="s">
        <v>115</v>
      </c>
      <c r="I41" s="135"/>
      <c r="J41" s="135">
        <v>0</v>
      </c>
      <c r="K41" s="135">
        <v>0</v>
      </c>
      <c r="L41" s="135">
        <v>0</v>
      </c>
      <c r="M41" s="135">
        <v>48.666666666666664</v>
      </c>
      <c r="N41" s="135">
        <v>49</v>
      </c>
      <c r="O41" s="208">
        <v>0.68493150684931781</v>
      </c>
      <c r="P41" s="208" t="s">
        <v>115</v>
      </c>
      <c r="Q41" s="134"/>
      <c r="R41" s="135">
        <v>0</v>
      </c>
      <c r="S41" s="135">
        <v>0</v>
      </c>
      <c r="T41" s="135">
        <v>0</v>
      </c>
      <c r="U41" s="135">
        <v>475.98500000000001</v>
      </c>
      <c r="V41" s="135">
        <v>565.73699999999997</v>
      </c>
      <c r="W41" s="208">
        <v>18.856056388331545</v>
      </c>
      <c r="X41" s="208" t="s">
        <v>115</v>
      </c>
      <c r="Y41" s="46"/>
      <c r="Z41" s="14" t="s">
        <v>116</v>
      </c>
      <c r="AA41" s="14"/>
      <c r="AB41" s="135">
        <v>50</v>
      </c>
      <c r="AC41" s="135">
        <v>50</v>
      </c>
      <c r="AD41" s="208">
        <v>0</v>
      </c>
      <c r="AE41" s="135"/>
      <c r="AF41" s="135">
        <v>48.666666666666664</v>
      </c>
      <c r="AG41" s="135">
        <v>49</v>
      </c>
      <c r="AH41" s="208">
        <v>0.68493150684931781</v>
      </c>
      <c r="AI41" s="135"/>
      <c r="AJ41" s="135">
        <v>567.18499999999995</v>
      </c>
      <c r="AK41" s="135">
        <v>565.73699999999997</v>
      </c>
      <c r="AL41" s="208">
        <v>-0.25529589111136231</v>
      </c>
      <c r="AM41" s="14"/>
      <c r="AN41" s="14" t="s">
        <v>116</v>
      </c>
      <c r="AO41" s="14"/>
      <c r="AP41" s="135">
        <v>50</v>
      </c>
      <c r="AQ41" s="135">
        <v>50</v>
      </c>
      <c r="AR41" s="208">
        <v>0</v>
      </c>
      <c r="AS41" s="135"/>
      <c r="AT41" s="135">
        <v>49.333333333333336</v>
      </c>
      <c r="AU41" s="135">
        <v>48.833333333333336</v>
      </c>
      <c r="AV41" s="208">
        <v>-1.0135135135135087</v>
      </c>
      <c r="AW41" s="135"/>
      <c r="AX41" s="135">
        <v>886.31500000000005</v>
      </c>
      <c r="AY41" s="135">
        <v>1132.922</v>
      </c>
      <c r="AZ41" s="208">
        <v>27.823854949989556</v>
      </c>
      <c r="BA41" s="14"/>
      <c r="BB41" s="14" t="s">
        <v>116</v>
      </c>
      <c r="BC41" s="14"/>
      <c r="BD41" s="135">
        <v>25</v>
      </c>
      <c r="BE41" s="135">
        <v>50</v>
      </c>
      <c r="BF41" s="208">
        <v>100</v>
      </c>
      <c r="BG41" s="135"/>
      <c r="BH41" s="135">
        <v>24.666666666666668</v>
      </c>
      <c r="BI41" s="135">
        <v>48.416666666666664</v>
      </c>
      <c r="BJ41" s="208">
        <v>96.283783783783775</v>
      </c>
      <c r="BK41" s="135"/>
      <c r="BL41" s="135">
        <v>886.31500000000005</v>
      </c>
      <c r="BM41" s="135">
        <v>2320.7249999999999</v>
      </c>
      <c r="BN41" s="208">
        <v>161.83975223255834</v>
      </c>
      <c r="BO41" s="14"/>
    </row>
    <row r="42" spans="1:67" x14ac:dyDescent="0.25">
      <c r="A42" s="32" t="s">
        <v>70</v>
      </c>
      <c r="B42" s="133">
        <v>163</v>
      </c>
      <c r="C42" s="133">
        <v>163</v>
      </c>
      <c r="D42" s="133">
        <v>163</v>
      </c>
      <c r="E42" s="133">
        <v>174</v>
      </c>
      <c r="F42" s="133">
        <v>175</v>
      </c>
      <c r="G42" s="202">
        <v>0.57471264367816577</v>
      </c>
      <c r="H42" s="207">
        <v>7.361963190184051</v>
      </c>
      <c r="I42" s="134"/>
      <c r="J42" s="133">
        <v>149</v>
      </c>
      <c r="K42" s="133">
        <v>80</v>
      </c>
      <c r="L42" s="133">
        <v>98.666666666666671</v>
      </c>
      <c r="M42" s="133">
        <v>134</v>
      </c>
      <c r="N42" s="133">
        <v>152</v>
      </c>
      <c r="O42" s="207">
        <v>13.432835820895516</v>
      </c>
      <c r="P42" s="207">
        <v>2.0134228187919545</v>
      </c>
      <c r="Q42" s="134"/>
      <c r="R42" s="133">
        <v>4604.9290000000001</v>
      </c>
      <c r="S42" s="133">
        <v>1217.9269999999999</v>
      </c>
      <c r="T42" s="133">
        <v>1879.165</v>
      </c>
      <c r="U42" s="133">
        <v>3723.8249999999998</v>
      </c>
      <c r="V42" s="133">
        <v>3839.433</v>
      </c>
      <c r="W42" s="207">
        <v>3.1045497573060077</v>
      </c>
      <c r="X42" s="207">
        <v>-16.623405051413386</v>
      </c>
      <c r="Y42" s="46"/>
      <c r="Z42" s="36" t="s">
        <v>70</v>
      </c>
      <c r="AA42" s="14"/>
      <c r="AB42" s="133">
        <v>174</v>
      </c>
      <c r="AC42" s="133">
        <v>175</v>
      </c>
      <c r="AD42" s="207">
        <v>0.57471264367816577</v>
      </c>
      <c r="AE42" s="134"/>
      <c r="AF42" s="133">
        <v>132.33333333333334</v>
      </c>
      <c r="AG42" s="133">
        <v>152</v>
      </c>
      <c r="AH42" s="207">
        <v>14.86146095717884</v>
      </c>
      <c r="AI42" s="134"/>
      <c r="AJ42" s="133">
        <v>3758.181</v>
      </c>
      <c r="AK42" s="133">
        <v>3839.433</v>
      </c>
      <c r="AL42" s="207">
        <v>2.162003373440502</v>
      </c>
      <c r="AM42" s="14"/>
      <c r="AN42" s="36" t="s">
        <v>70</v>
      </c>
      <c r="AO42" s="14"/>
      <c r="AP42" s="133">
        <v>174</v>
      </c>
      <c r="AQ42" s="133">
        <v>174.5</v>
      </c>
      <c r="AR42" s="207">
        <v>0.28735632183907178</v>
      </c>
      <c r="AS42" s="134"/>
      <c r="AT42" s="133">
        <v>134</v>
      </c>
      <c r="AU42" s="133">
        <v>142.16666666666666</v>
      </c>
      <c r="AV42" s="207">
        <v>6.0945273631840768</v>
      </c>
      <c r="AW42" s="134"/>
      <c r="AX42" s="133">
        <v>7174.4780000000001</v>
      </c>
      <c r="AY42" s="133">
        <v>7597.6139999999996</v>
      </c>
      <c r="AZ42" s="207">
        <v>5.8977949336523006</v>
      </c>
      <c r="BA42" s="14"/>
      <c r="BB42" s="36" t="s">
        <v>70</v>
      </c>
      <c r="BC42" s="14"/>
      <c r="BD42" s="133">
        <v>168.5</v>
      </c>
      <c r="BE42" s="133">
        <v>174.25</v>
      </c>
      <c r="BF42" s="207">
        <v>3.4124629080118707</v>
      </c>
      <c r="BG42" s="134"/>
      <c r="BH42" s="133">
        <v>127</v>
      </c>
      <c r="BI42" s="133">
        <v>138.08333333333334</v>
      </c>
      <c r="BJ42" s="207">
        <v>8.7270341207349222</v>
      </c>
      <c r="BK42" s="134"/>
      <c r="BL42" s="133">
        <v>13240.419</v>
      </c>
      <c r="BM42" s="133">
        <v>15403.602000000001</v>
      </c>
      <c r="BN42" s="207">
        <v>16.337723149093698</v>
      </c>
      <c r="BO42" s="14"/>
    </row>
    <row r="43" spans="1:67" x14ac:dyDescent="0.25">
      <c r="A43" s="17" t="s">
        <v>72</v>
      </c>
      <c r="B43" s="138">
        <v>47</v>
      </c>
      <c r="C43" s="138">
        <v>47</v>
      </c>
      <c r="D43" s="138">
        <v>47</v>
      </c>
      <c r="E43" s="138">
        <v>47</v>
      </c>
      <c r="F43" s="138">
        <v>47</v>
      </c>
      <c r="G43" s="206">
        <v>0</v>
      </c>
      <c r="H43" s="211">
        <v>0</v>
      </c>
      <c r="I43" s="134"/>
      <c r="J43" s="138">
        <v>41</v>
      </c>
      <c r="K43" s="138">
        <v>17.333333333333332</v>
      </c>
      <c r="L43" s="138">
        <v>20.666666666666668</v>
      </c>
      <c r="M43" s="138">
        <v>35</v>
      </c>
      <c r="N43" s="138">
        <v>38.333333333333336</v>
      </c>
      <c r="O43" s="211">
        <v>9.5238095238095344</v>
      </c>
      <c r="P43" s="211">
        <v>-6.5040650406503975</v>
      </c>
      <c r="Q43" s="134"/>
      <c r="R43" s="138">
        <v>5101.3810000000003</v>
      </c>
      <c r="S43" s="138">
        <v>1376.828</v>
      </c>
      <c r="T43" s="138">
        <v>1970.809</v>
      </c>
      <c r="U43" s="138">
        <v>4517.4549999999999</v>
      </c>
      <c r="V43" s="138">
        <v>4391.0680000000002</v>
      </c>
      <c r="W43" s="211">
        <v>-2.797747846962495</v>
      </c>
      <c r="X43" s="211">
        <v>-13.923935499034478</v>
      </c>
      <c r="Y43" s="46"/>
      <c r="Z43" s="18" t="s">
        <v>72</v>
      </c>
      <c r="AA43" s="14"/>
      <c r="AB43" s="138">
        <v>47</v>
      </c>
      <c r="AC43" s="138">
        <v>47</v>
      </c>
      <c r="AD43" s="211">
        <v>0</v>
      </c>
      <c r="AE43" s="134"/>
      <c r="AF43" s="138">
        <v>36.666666666666664</v>
      </c>
      <c r="AG43" s="138">
        <v>38.333333333333336</v>
      </c>
      <c r="AH43" s="211">
        <v>4.5454545454545636</v>
      </c>
      <c r="AI43" s="134"/>
      <c r="AJ43" s="138">
        <v>4323.4560000000001</v>
      </c>
      <c r="AK43" s="138">
        <v>4391.0680000000002</v>
      </c>
      <c r="AL43" s="211">
        <v>1.563841519377096</v>
      </c>
      <c r="AM43" s="14"/>
      <c r="AN43" s="18" t="s">
        <v>72</v>
      </c>
      <c r="AO43" s="14"/>
      <c r="AP43" s="138">
        <v>47</v>
      </c>
      <c r="AQ43" s="138">
        <v>47</v>
      </c>
      <c r="AR43" s="211">
        <v>0</v>
      </c>
      <c r="AS43" s="134"/>
      <c r="AT43" s="138">
        <v>33</v>
      </c>
      <c r="AU43" s="138">
        <v>37.5</v>
      </c>
      <c r="AV43" s="211">
        <v>13.636363636363647</v>
      </c>
      <c r="AW43" s="134"/>
      <c r="AX43" s="138">
        <v>8620.7690000000002</v>
      </c>
      <c r="AY43" s="138">
        <v>8714.5239999999994</v>
      </c>
      <c r="AZ43" s="211">
        <v>1.087547990208293</v>
      </c>
      <c r="BA43" s="14"/>
      <c r="BB43" s="18" t="s">
        <v>72</v>
      </c>
      <c r="BC43" s="14"/>
      <c r="BD43" s="138">
        <v>47</v>
      </c>
      <c r="BE43" s="138">
        <v>47</v>
      </c>
      <c r="BF43" s="211">
        <v>0</v>
      </c>
      <c r="BG43" s="134"/>
      <c r="BH43" s="138">
        <v>30.5</v>
      </c>
      <c r="BI43" s="138">
        <v>36.25</v>
      </c>
      <c r="BJ43" s="211">
        <v>18.852459016393453</v>
      </c>
      <c r="BK43" s="134"/>
      <c r="BL43" s="138">
        <v>15296.832</v>
      </c>
      <c r="BM43" s="138">
        <v>18783.555</v>
      </c>
      <c r="BN43" s="211">
        <v>22.793758864580592</v>
      </c>
      <c r="BO43" s="14"/>
    </row>
    <row r="44" spans="1:67" x14ac:dyDescent="0.25">
      <c r="A44" s="37"/>
      <c r="B44" s="135"/>
      <c r="C44" s="135"/>
      <c r="D44" s="135"/>
      <c r="E44" s="135"/>
      <c r="F44" s="135"/>
      <c r="G44" s="134"/>
      <c r="H44" s="134"/>
      <c r="I44" s="134"/>
      <c r="J44" s="135"/>
      <c r="K44" s="135"/>
      <c r="L44" s="135"/>
      <c r="M44" s="135"/>
      <c r="N44" s="135"/>
      <c r="O44" s="134"/>
      <c r="P44" s="134"/>
      <c r="Q44" s="134"/>
      <c r="R44" s="135"/>
      <c r="S44" s="135"/>
      <c r="T44" s="135"/>
      <c r="U44" s="135"/>
      <c r="V44" s="135"/>
      <c r="W44" s="134"/>
      <c r="X44" s="134"/>
      <c r="Y44" s="46"/>
      <c r="Z44" s="14"/>
      <c r="AA44" s="14"/>
      <c r="AB44" s="135"/>
      <c r="AC44" s="135"/>
      <c r="AD44" s="134"/>
      <c r="AE44" s="134"/>
      <c r="AF44" s="135"/>
      <c r="AG44" s="135"/>
      <c r="AH44" s="134"/>
      <c r="AI44" s="134"/>
      <c r="AJ44" s="135"/>
      <c r="AK44" s="135"/>
      <c r="AL44" s="134"/>
      <c r="AM44" s="14"/>
      <c r="AN44" s="14"/>
      <c r="AO44" s="14"/>
      <c r="AP44" s="135"/>
      <c r="AQ44" s="135"/>
      <c r="AR44" s="134"/>
      <c r="AS44" s="134"/>
      <c r="AT44" s="135"/>
      <c r="AU44" s="135"/>
      <c r="AV44" s="134"/>
      <c r="AW44" s="134"/>
      <c r="AX44" s="135"/>
      <c r="AY44" s="135"/>
      <c r="AZ44" s="134"/>
      <c r="BA44" s="45"/>
      <c r="BB44" s="14"/>
      <c r="BC44" s="14"/>
      <c r="BD44" s="135"/>
      <c r="BE44" s="135"/>
      <c r="BF44" s="134"/>
      <c r="BG44" s="134"/>
      <c r="BH44" s="135"/>
      <c r="BI44" s="135"/>
      <c r="BJ44" s="134"/>
      <c r="BK44" s="134"/>
      <c r="BL44" s="135"/>
      <c r="BM44" s="135"/>
      <c r="BN44" s="134"/>
    </row>
    <row r="45" spans="1:67" x14ac:dyDescent="0.25">
      <c r="A45" s="111" t="s">
        <v>66</v>
      </c>
      <c r="B45" s="112"/>
      <c r="C45" s="55"/>
      <c r="D45" s="55"/>
      <c r="E45" s="55"/>
      <c r="F45" s="55"/>
      <c r="G45" s="55"/>
      <c r="H45" s="56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6"/>
      <c r="Z45" s="111" t="s">
        <v>66</v>
      </c>
      <c r="AA45" s="112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6"/>
      <c r="AM45" s="120"/>
      <c r="AN45" s="111" t="s">
        <v>66</v>
      </c>
      <c r="AO45" s="112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6"/>
      <c r="BA45" s="170"/>
      <c r="BB45" s="111" t="s">
        <v>66</v>
      </c>
      <c r="BC45" s="112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6"/>
    </row>
    <row r="46" spans="1:67" x14ac:dyDescent="0.25">
      <c r="A46" s="233" t="s">
        <v>133</v>
      </c>
      <c r="B46" s="237"/>
      <c r="C46" s="41"/>
      <c r="D46" s="41"/>
      <c r="E46" s="41"/>
      <c r="F46" s="41"/>
      <c r="G46" s="41"/>
      <c r="H46" s="5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6"/>
      <c r="Z46" s="233" t="s">
        <v>133</v>
      </c>
      <c r="AA46" s="237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26"/>
      <c r="AM46" s="120"/>
      <c r="AN46" s="233" t="s">
        <v>133</v>
      </c>
      <c r="AO46" s="237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26"/>
      <c r="BA46" s="170"/>
      <c r="BB46" s="233" t="s">
        <v>133</v>
      </c>
      <c r="BC46" s="237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54"/>
    </row>
    <row r="47" spans="1:67" ht="27.75" customHeight="1" x14ac:dyDescent="0.25">
      <c r="A47" s="267" t="s">
        <v>120</v>
      </c>
      <c r="B47" s="268"/>
      <c r="C47" s="268"/>
      <c r="D47" s="268"/>
      <c r="E47" s="268"/>
      <c r="F47" s="268"/>
      <c r="G47" s="268"/>
      <c r="H47" s="269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6"/>
      <c r="Z47" s="39" t="s">
        <v>85</v>
      </c>
      <c r="AA47" s="41"/>
      <c r="AB47" s="14"/>
      <c r="AC47" s="38"/>
      <c r="AD47" s="38"/>
      <c r="AE47" s="38"/>
      <c r="AF47" s="38"/>
      <c r="AG47" s="38"/>
      <c r="AH47" s="38"/>
      <c r="AI47" s="38"/>
      <c r="AJ47" s="38"/>
      <c r="AK47" s="38"/>
      <c r="AL47" s="121"/>
      <c r="AM47" s="14"/>
      <c r="AN47" s="39" t="s">
        <v>85</v>
      </c>
      <c r="AO47" s="41"/>
      <c r="AP47" s="14"/>
      <c r="AQ47" s="38"/>
      <c r="AR47" s="38"/>
      <c r="AS47" s="38"/>
      <c r="AT47" s="38"/>
      <c r="AU47" s="38"/>
      <c r="AV47" s="38"/>
      <c r="AW47" s="38"/>
      <c r="AX47" s="38"/>
      <c r="AY47" s="38"/>
      <c r="AZ47" s="121"/>
      <c r="BA47" s="45"/>
      <c r="BB47" s="39" t="s">
        <v>85</v>
      </c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54"/>
    </row>
    <row r="48" spans="1:67" ht="24.75" customHeight="1" x14ac:dyDescent="0.25">
      <c r="A48" s="270" t="s">
        <v>86</v>
      </c>
      <c r="B48" s="268"/>
      <c r="C48" s="268"/>
      <c r="D48" s="268"/>
      <c r="E48" s="268"/>
      <c r="F48" s="268"/>
      <c r="G48" s="268"/>
      <c r="H48" s="269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14"/>
      <c r="Z48" s="270" t="s">
        <v>86</v>
      </c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9"/>
      <c r="AM48" s="120"/>
      <c r="AN48" s="270" t="s">
        <v>86</v>
      </c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9"/>
      <c r="BA48" s="170"/>
      <c r="BB48" s="270" t="s">
        <v>86</v>
      </c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9"/>
    </row>
    <row r="49" spans="1:66" ht="30.75" customHeight="1" x14ac:dyDescent="0.25">
      <c r="A49" s="267" t="s">
        <v>87</v>
      </c>
      <c r="B49" s="271"/>
      <c r="C49" s="271"/>
      <c r="D49" s="271"/>
      <c r="E49" s="271"/>
      <c r="F49" s="271"/>
      <c r="G49" s="271"/>
      <c r="H49" s="27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14"/>
      <c r="Z49" s="48" t="s">
        <v>87</v>
      </c>
      <c r="AA49" s="57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54"/>
      <c r="AM49" s="14"/>
      <c r="AN49" s="48" t="s">
        <v>87</v>
      </c>
      <c r="AO49" s="57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54"/>
      <c r="BA49" s="14"/>
      <c r="BB49" s="48" t="s">
        <v>87</v>
      </c>
      <c r="BC49" s="57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54"/>
    </row>
    <row r="50" spans="1:66" x14ac:dyDescent="0.25">
      <c r="A50" s="39" t="s">
        <v>88</v>
      </c>
      <c r="B50" s="41"/>
      <c r="C50" s="41"/>
      <c r="D50" s="41"/>
      <c r="E50" s="41"/>
      <c r="F50" s="41"/>
      <c r="G50" s="41"/>
      <c r="H50" s="54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4"/>
      <c r="Z50" s="39" t="s">
        <v>88</v>
      </c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54"/>
      <c r="AM50" s="120"/>
      <c r="AN50" s="39" t="s">
        <v>88</v>
      </c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54"/>
      <c r="BA50" s="120"/>
      <c r="BB50" s="39" t="s">
        <v>88</v>
      </c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54"/>
    </row>
    <row r="51" spans="1:66" ht="15" x14ac:dyDescent="0.25">
      <c r="A51" s="62" t="s">
        <v>89</v>
      </c>
      <c r="B51" s="45"/>
      <c r="C51" s="50"/>
      <c r="D51" s="50"/>
      <c r="E51" s="50"/>
      <c r="F51" s="50"/>
      <c r="G51" s="50"/>
      <c r="H51" s="51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14"/>
      <c r="Z51" s="62" t="s">
        <v>89</v>
      </c>
      <c r="AA51" s="14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54"/>
      <c r="AM51" s="14"/>
      <c r="AN51" s="62" t="s">
        <v>89</v>
      </c>
      <c r="AO51" s="14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54"/>
      <c r="BA51" s="14"/>
      <c r="BB51" s="62" t="s">
        <v>89</v>
      </c>
      <c r="BC51" s="14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1"/>
    </row>
    <row r="52" spans="1:66" x14ac:dyDescent="0.25">
      <c r="A52" s="62" t="s">
        <v>37</v>
      </c>
      <c r="B52" s="45"/>
      <c r="C52" s="41"/>
      <c r="D52" s="41"/>
      <c r="E52" s="41"/>
      <c r="F52" s="41"/>
      <c r="G52" s="41"/>
      <c r="H52" s="54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14"/>
      <c r="Z52" s="62" t="s">
        <v>37</v>
      </c>
      <c r="AA52" s="14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54"/>
      <c r="AM52" s="46"/>
      <c r="AN52" s="62" t="s">
        <v>37</v>
      </c>
      <c r="AO52" s="14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54"/>
      <c r="BA52" s="46"/>
      <c r="BB52" s="62" t="s">
        <v>37</v>
      </c>
      <c r="BC52" s="14"/>
      <c r="BD52" s="47"/>
      <c r="BE52" s="92"/>
      <c r="BF52" s="47"/>
      <c r="BG52" s="47"/>
      <c r="BH52" s="14"/>
      <c r="BI52" s="125"/>
      <c r="BJ52" s="14"/>
      <c r="BK52" s="14"/>
      <c r="BL52" s="14"/>
      <c r="BM52" s="14"/>
      <c r="BN52" s="126"/>
    </row>
    <row r="53" spans="1:66" x14ac:dyDescent="0.25">
      <c r="A53" s="62" t="s">
        <v>90</v>
      </c>
      <c r="B53" s="45"/>
      <c r="C53" s="50"/>
      <c r="D53" s="50"/>
      <c r="E53" s="50"/>
      <c r="F53" s="50"/>
      <c r="G53" s="50"/>
      <c r="H53" s="51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120"/>
      <c r="Z53" s="37" t="s">
        <v>90</v>
      </c>
      <c r="AA53" s="14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1"/>
      <c r="AM53" s="120"/>
      <c r="AN53" s="37" t="s">
        <v>90</v>
      </c>
      <c r="AO53" s="14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1"/>
      <c r="BA53" s="120"/>
      <c r="BB53" s="62" t="s">
        <v>91</v>
      </c>
      <c r="BC53" s="14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1"/>
    </row>
    <row r="54" spans="1:66" ht="15" x14ac:dyDescent="0.25">
      <c r="A54" s="62" t="s">
        <v>117</v>
      </c>
      <c r="B54" s="45"/>
      <c r="C54" s="50"/>
      <c r="D54" s="50"/>
      <c r="E54" s="50"/>
      <c r="F54" s="50"/>
      <c r="G54" s="50"/>
      <c r="H54" s="51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120"/>
      <c r="Z54" s="62" t="s">
        <v>117</v>
      </c>
      <c r="AA54" s="14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1"/>
      <c r="AM54" s="120"/>
      <c r="AN54" s="62" t="s">
        <v>117</v>
      </c>
      <c r="AO54" s="14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1"/>
      <c r="BA54" s="120"/>
      <c r="BB54" s="62" t="s">
        <v>117</v>
      </c>
      <c r="BC54" s="14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1"/>
    </row>
    <row r="55" spans="1:66" x14ac:dyDescent="0.25">
      <c r="A55" s="39" t="s">
        <v>38</v>
      </c>
      <c r="B55" s="45"/>
      <c r="C55" s="41"/>
      <c r="D55" s="41"/>
      <c r="E55" s="41"/>
      <c r="F55" s="41"/>
      <c r="G55" s="41"/>
      <c r="H55" s="5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6"/>
      <c r="Z55" s="37" t="s">
        <v>38</v>
      </c>
      <c r="AA55" s="14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1"/>
      <c r="AM55" s="46"/>
      <c r="AN55" s="37" t="s">
        <v>38</v>
      </c>
      <c r="AO55" s="14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1"/>
      <c r="BA55" s="46"/>
      <c r="BB55" s="39" t="s">
        <v>38</v>
      </c>
      <c r="BC55" s="41"/>
      <c r="BD55" s="47"/>
      <c r="BE55" s="92"/>
      <c r="BF55" s="47"/>
      <c r="BG55" s="47"/>
      <c r="BH55" s="14"/>
      <c r="BI55" s="125"/>
      <c r="BJ55" s="14"/>
      <c r="BK55" s="14"/>
      <c r="BL55" s="14"/>
      <c r="BM55" s="14"/>
      <c r="BN55" s="126"/>
    </row>
    <row r="56" spans="1:66" x14ac:dyDescent="0.25">
      <c r="A56" s="39" t="s">
        <v>39</v>
      </c>
      <c r="B56" s="41"/>
      <c r="C56" s="50"/>
      <c r="D56" s="50"/>
      <c r="E56" s="50"/>
      <c r="F56" s="50"/>
      <c r="G56" s="50"/>
      <c r="H56" s="51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14"/>
      <c r="Z56" s="39" t="s">
        <v>39</v>
      </c>
      <c r="AA56" s="4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1"/>
      <c r="AM56" s="14"/>
      <c r="AN56" s="39" t="s">
        <v>39</v>
      </c>
      <c r="AO56" s="41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1"/>
      <c r="BA56" s="14"/>
      <c r="BB56" s="39" t="s">
        <v>39</v>
      </c>
      <c r="BC56" s="41"/>
      <c r="BD56" s="50"/>
      <c r="BE56" s="50"/>
      <c r="BF56" s="139"/>
      <c r="BG56" s="162"/>
      <c r="BH56" s="50"/>
      <c r="BI56" s="139"/>
      <c r="BJ56" s="139"/>
      <c r="BK56" s="162"/>
      <c r="BL56" s="50"/>
      <c r="BM56" s="50"/>
      <c r="BN56" s="143"/>
    </row>
    <row r="57" spans="1:66" x14ac:dyDescent="0.25">
      <c r="A57" s="76" t="s">
        <v>134</v>
      </c>
      <c r="B57" s="41"/>
      <c r="C57" s="50"/>
      <c r="D57" s="50"/>
      <c r="E57" s="50"/>
      <c r="F57" s="50"/>
      <c r="G57" s="50"/>
      <c r="H57" s="51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14"/>
      <c r="Z57" s="76" t="s">
        <v>135</v>
      </c>
      <c r="AA57" s="4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1"/>
      <c r="AM57" s="14"/>
      <c r="AN57" s="76" t="s">
        <v>136</v>
      </c>
      <c r="AO57" s="41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1"/>
      <c r="BA57" s="14"/>
      <c r="BB57" s="76" t="s">
        <v>137</v>
      </c>
      <c r="BC57" s="41"/>
      <c r="BD57" s="50"/>
      <c r="BE57" s="50"/>
      <c r="BF57" s="139"/>
      <c r="BG57" s="162"/>
      <c r="BH57" s="50"/>
      <c r="BI57" s="139"/>
      <c r="BJ57" s="139"/>
      <c r="BK57" s="162"/>
      <c r="BL57" s="50"/>
      <c r="BM57" s="50"/>
      <c r="BN57" s="143"/>
    </row>
    <row r="58" spans="1:66" x14ac:dyDescent="0.25">
      <c r="A58" s="76" t="s">
        <v>138</v>
      </c>
      <c r="B58" s="41"/>
      <c r="C58" s="50"/>
      <c r="D58" s="50"/>
      <c r="E58" s="50"/>
      <c r="F58" s="50"/>
      <c r="G58" s="50"/>
      <c r="H58" s="51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120"/>
      <c r="Z58" s="52" t="s">
        <v>118</v>
      </c>
      <c r="AA58" s="53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229" t="s">
        <v>132</v>
      </c>
      <c r="AM58" s="120"/>
      <c r="AN58" s="52" t="s">
        <v>118</v>
      </c>
      <c r="AO58" s="53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229" t="s">
        <v>132</v>
      </c>
      <c r="BA58" s="120"/>
      <c r="BB58" s="52" t="s">
        <v>118</v>
      </c>
      <c r="BC58" s="53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229" t="s">
        <v>132</v>
      </c>
    </row>
    <row r="59" spans="1:66" x14ac:dyDescent="0.25">
      <c r="A59" s="52" t="s">
        <v>118</v>
      </c>
      <c r="B59" s="53"/>
      <c r="C59" s="142"/>
      <c r="D59" s="142"/>
      <c r="E59" s="142"/>
      <c r="F59" s="142"/>
      <c r="G59" s="142"/>
      <c r="H59" s="229" t="s">
        <v>132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</row>
    <row r="60" spans="1:66" x14ac:dyDescent="0.25">
      <c r="A60" s="37"/>
      <c r="B60" s="14"/>
      <c r="C60" s="58"/>
      <c r="D60" s="58"/>
      <c r="E60" s="58"/>
      <c r="F60" s="58"/>
      <c r="G60" s="58"/>
      <c r="H60" s="58"/>
      <c r="I60" s="49"/>
      <c r="J60" s="49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49"/>
      <c r="BC60" s="49"/>
      <c r="BD60" s="49"/>
      <c r="BE60" s="49"/>
      <c r="BF60" s="49"/>
      <c r="BG60" s="49"/>
      <c r="BH60" s="42"/>
      <c r="BI60" s="42"/>
      <c r="BJ60" s="42"/>
      <c r="BK60" s="42"/>
      <c r="BL60" s="42"/>
      <c r="BM60" s="42"/>
      <c r="BN60" s="42"/>
    </row>
    <row r="61" spans="1:66" x14ac:dyDescent="0.25">
      <c r="A61" s="49"/>
      <c r="B61" s="49"/>
      <c r="C61" s="49"/>
      <c r="D61" s="49"/>
      <c r="E61" s="49"/>
      <c r="F61" s="49"/>
      <c r="G61" s="49"/>
      <c r="H61" s="49"/>
    </row>
  </sheetData>
  <mergeCells count="28">
    <mergeCell ref="A1:X2"/>
    <mergeCell ref="BB7:BB8"/>
    <mergeCell ref="A7:A8"/>
    <mergeCell ref="B7:H7"/>
    <mergeCell ref="R7:X7"/>
    <mergeCell ref="AN7:AN8"/>
    <mergeCell ref="A3:X4"/>
    <mergeCell ref="A5:X5"/>
    <mergeCell ref="AN5:AZ5"/>
    <mergeCell ref="BB5:BN5"/>
    <mergeCell ref="BL7:BN7"/>
    <mergeCell ref="AP7:AR7"/>
    <mergeCell ref="Z5:AL5"/>
    <mergeCell ref="A47:H47"/>
    <mergeCell ref="A48:H48"/>
    <mergeCell ref="BD7:BF7"/>
    <mergeCell ref="Z48:AL48"/>
    <mergeCell ref="A49:H49"/>
    <mergeCell ref="AN48:AZ48"/>
    <mergeCell ref="J7:P7"/>
    <mergeCell ref="BB48:BN48"/>
    <mergeCell ref="BH7:BJ7"/>
    <mergeCell ref="Z7:Z8"/>
    <mergeCell ref="AB7:AD7"/>
    <mergeCell ref="AF7:AH7"/>
    <mergeCell ref="AJ7:AL7"/>
    <mergeCell ref="AT7:AV7"/>
    <mergeCell ref="AX7:AZ7"/>
  </mergeCells>
  <hyperlinks>
    <hyperlink ref="H59" location="Índice!A1" display="inicio" xr:uid="{B8D7F71F-52E6-4FAA-B2F3-C56404739BA1}"/>
    <hyperlink ref="AL58" location="Índice!A1" display="inicio" xr:uid="{9B8A3DE9-9DC2-4C08-93A6-B85238FECCCE}"/>
    <hyperlink ref="AZ58" location="Índice!A1" display="inicio" xr:uid="{324C79D4-C2A1-475A-934D-C7A03F27A43B}"/>
    <hyperlink ref="BN58" location="Índice!A1" display="inicio" xr:uid="{5A4CD9E0-CCD5-41BA-994A-7FB4422C26FA}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1B0C79EC65C64C8028616C896BAA13" ma:contentTypeVersion="13" ma:contentTypeDescription="Crear nuevo documento." ma:contentTypeScope="" ma:versionID="7b1f69e52e8715e8ae00ad55c85e4597">
  <xsd:schema xmlns:xsd="http://www.w3.org/2001/XMLSchema" xmlns:xs="http://www.w3.org/2001/XMLSchema" xmlns:p="http://schemas.microsoft.com/office/2006/metadata/properties" xmlns:ns2="48190eb6-8e6e-4223-a66e-2e079989e3d0" xmlns:ns3="b841f3fa-9ef8-4e95-9162-d8f0c2a8a625" targetNamespace="http://schemas.microsoft.com/office/2006/metadata/properties" ma:root="true" ma:fieldsID="798c4a2344974db81dbbcc2ad6dd9522" ns2:_="" ns3:_="">
    <xsd:import namespace="48190eb6-8e6e-4223-a66e-2e079989e3d0"/>
    <xsd:import namespace="b841f3fa-9ef8-4e95-9162-d8f0c2a8a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0eb6-8e6e-4223-a66e-2e079989e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3fa-9ef8-4e95-9162-d8f0c2a8a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4f2426-c973-4890-a512-a6fbe72ad6ef}" ma:internalName="TaxCatchAll" ma:showField="CatchAllData" ma:web="b841f3fa-9ef8-4e95-9162-d8f0c2a8a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B6D86B2-F3E9-4A1E-8D26-E4BAB3B50B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7FC8E-94C1-4F4A-956E-1938FEEF9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0eb6-8e6e-4223-a66e-2e079989e3d0"/>
    <ds:schemaRef ds:uri="b841f3fa-9ef8-4e95-9162-d8f0c2a8a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406A6D-8438-4B0D-B5C6-DB2FF216313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Manager/>
  <Company>DANE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ETUP_IItrim2023</dc:title>
  <dc:subject/>
  <dc:creator>DANE</dc:creator>
  <cp:keywords>Anexos-ETUP-IItrim2023</cp:keywords>
  <dc:description/>
  <cp:lastModifiedBy>Martha Sanchez</cp:lastModifiedBy>
  <cp:revision/>
  <dcterms:created xsi:type="dcterms:W3CDTF">2007-01-25T17:17:56Z</dcterms:created>
  <dcterms:modified xsi:type="dcterms:W3CDTF">2023-08-11T15:27:28Z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